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Sviluppo_Valorizzaz_Manutenz" sheetId="1" r:id="rId1"/>
    <sheet name="Impianti_tecnologici" sheetId="2" r:id="rId2"/>
    <sheet name="Sociale_lavori" sheetId="3" r:id="rId3"/>
    <sheet name="Sociale" sheetId="4" r:id="rId4"/>
    <sheet name="Cultura" sheetId="5" r:id="rId5"/>
    <sheet name="Urbanizz_infras_mobil" sheetId="6" r:id="rId6"/>
    <sheet name="Sistemi_informativi" sheetId="7" r:id="rId7"/>
  </sheets>
  <definedNames>
    <definedName name="Excel_BuiltIn_Print_Titles" localSheetId="0">"""[Sviluppo_Valorizzaz_Manutenz.$A$1]:sviluppo_valorizzaz_manutenz.$xfd$2"""</definedName>
    <definedName name="Excel_BuiltIn__FilterDatabase" localSheetId="0">#REF!</definedName>
    <definedName name="Excel_BuiltIn_Print_Titles" localSheetId="3">"""[Sociale.$A$1]:sociale.$xfd$2"""</definedName>
  </definedNames>
  <calcPr fullCalcOnLoad="1"/>
</workbook>
</file>

<file path=xl/sharedStrings.xml><?xml version="1.0" encoding="utf-8"?>
<sst xmlns="http://schemas.openxmlformats.org/spreadsheetml/2006/main" count="1099" uniqueCount="646">
  <si>
    <t>Cronoprogramma</t>
  </si>
  <si>
    <t>n.</t>
  </si>
  <si>
    <t>Amm. centrale titolare</t>
  </si>
  <si>
    <t>Nome progetto</t>
  </si>
  <si>
    <t>RUP</t>
  </si>
  <si>
    <t>CUP</t>
  </si>
  <si>
    <t>CIG</t>
  </si>
  <si>
    <t>REGIS</t>
  </si>
  <si>
    <t>Missione Componente Investimento</t>
  </si>
  <si>
    <t>Modalità aggiudicazione</t>
  </si>
  <si>
    <t>Soggetto aggiudicatario</t>
  </si>
  <si>
    <t>Altri soggetti partecipanti alla procedura</t>
  </si>
  <si>
    <t>Stipula contratto</t>
  </si>
  <si>
    <t>Esecuzione lavori</t>
  </si>
  <si>
    <t>SAL</t>
  </si>
  <si>
    <t>Collaudo</t>
  </si>
  <si>
    <t>Ubicazione cantiere</t>
  </si>
  <si>
    <t>Finanziamento PNRR</t>
  </si>
  <si>
    <t>Cofinanziamento</t>
  </si>
  <si>
    <t>Stato di attuazione</t>
  </si>
  <si>
    <t>Ministero delle infrastrutture e trasporti</t>
  </si>
  <si>
    <t>PINQUA: progetto di riqualificazione edilizia ed urbana ambito Cisternone - nuovo presidio ospedaliero - riqualificazione immobili quartiere stazione e pavimentazione isolato quartiere stazione</t>
  </si>
  <si>
    <t>Roberto Pandolfi</t>
  </si>
  <si>
    <t>J47B22000060001</t>
  </si>
  <si>
    <t xml:space="preserve"> 91797319A8 Accordo Q. 9811069E40  CIG derivato</t>
  </si>
  <si>
    <t>ID 231</t>
  </si>
  <si>
    <t>M5C2I2.3</t>
  </si>
  <si>
    <r>
      <rPr>
        <sz val="11"/>
        <color indexed="8"/>
        <rFont val="Arial"/>
        <family val="2"/>
      </rPr>
      <t xml:space="preserve">procedura aperta svolta da INVITALIA  mediante piattaforma telematica, per accordi quadro per affidamento lavori e servizi di ingegneria. </t>
    </r>
    <r>
      <rPr>
        <b/>
        <sz val="11"/>
        <color indexed="8"/>
        <rFont val="Calibri"/>
        <family val="2"/>
      </rPr>
      <t>LOTTO 1.</t>
    </r>
    <r>
      <rPr>
        <sz val="11"/>
        <color indexed="8"/>
        <rFont val="Arial"/>
        <family val="2"/>
      </rPr>
      <t xml:space="preserve"> Servizi tecnici di progettaz, DL, CSP, CSE. affidamento diretto in adesione accordo quadro/convenzione</t>
    </r>
  </si>
  <si>
    <t>IN.TE.SO. Ingegneria S.r.l. e Dr. Flavio Carlini</t>
  </si>
  <si>
    <t>n.r.</t>
  </si>
  <si>
    <t xml:space="preserve">27/07/2023 </t>
  </si>
  <si>
    <t>Inizio 28/02/2022 fine  31/03/2026</t>
  </si>
  <si>
    <t>31/03/2026</t>
  </si>
  <si>
    <t>Comune di Livorno- via Trento</t>
  </si>
  <si>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Arial"/>
        <family val="2"/>
      </rPr>
      <t>13.195.999,87</t>
    </r>
  </si>
  <si>
    <t>Nell'ambito dell'Accordo quadro con D.10331 del 28/12/23 è stata ratificata l'aggiudicazione del Contratto attuativo dell'appalto integrato per progettazione esecutiva e esecuzione lavori</t>
  </si>
  <si>
    <t>91800809A9  Accordo Q.</t>
  </si>
  <si>
    <r>
      <rPr>
        <sz val="11"/>
        <color indexed="8"/>
        <rFont val="Arial"/>
        <family val="2"/>
      </rPr>
      <t>procedura aperta  svolta da INVITALIA mediante piattaforma telematica, per accordi quadro per affidamento lavori e servizi di ingegneria</t>
    </r>
    <r>
      <rPr>
        <b/>
        <sz val="11"/>
        <color indexed="8"/>
        <rFont val="Calibri"/>
        <family val="2"/>
      </rPr>
      <t>. LOTTO 2.</t>
    </r>
    <r>
      <rPr>
        <sz val="11"/>
        <color indexed="8"/>
        <rFont val="Arial"/>
        <family val="2"/>
      </rPr>
      <t xml:space="preserve"> Servizi di verifica progettazione</t>
    </r>
  </si>
  <si>
    <t>PLANUM S.R.L.</t>
  </si>
  <si>
    <t>16/04/2024</t>
  </si>
  <si>
    <t>91804960F7 Accordo Q.</t>
  </si>
  <si>
    <r>
      <rPr>
        <sz val="11"/>
        <color indexed="8"/>
        <rFont val="Arial"/>
        <family val="2"/>
      </rPr>
      <t xml:space="preserve">procedura aperta  svolta da INVITALIA mediante piattaforma telematica, per accordi quadro per affidamento lavori e servizi di ingegneria. </t>
    </r>
    <r>
      <rPr>
        <b/>
        <sz val="11"/>
        <color indexed="8"/>
        <rFont val="Calibri"/>
        <family val="2"/>
      </rPr>
      <t>LOTTO 5</t>
    </r>
    <r>
      <rPr>
        <sz val="11"/>
        <color indexed="8"/>
        <rFont val="Arial"/>
        <family val="2"/>
      </rPr>
      <t>. Servizi di collaudo</t>
    </r>
  </si>
  <si>
    <t>Ing.Felice Giordani (Mandataria) – Mandanti: ing.Bottai &amp; associati- Minutolo Ing.Vincenzo Francesco – Trendenergy Società tra professionisti srl</t>
  </si>
  <si>
    <t>N.D.</t>
  </si>
  <si>
    <t>9181057FE6 Accordo Q. A03A22DB57 CIG derivato</t>
  </si>
  <si>
    <r>
      <rPr>
        <sz val="11"/>
        <color indexed="8"/>
        <rFont val="Arial"/>
        <family val="2"/>
      </rPr>
      <t>procedura aperta  svolta da INVITALIA mediante piattaforma telematica, per accordi quadro per affidamento lavori e servizi di ingegneria.</t>
    </r>
    <r>
      <rPr>
        <b/>
        <sz val="11"/>
        <color indexed="8"/>
        <rFont val="Calibri"/>
        <family val="2"/>
      </rPr>
      <t xml:space="preserve"> LOTTO 4.</t>
    </r>
    <r>
      <rPr>
        <sz val="11"/>
        <color indexed="8"/>
        <rFont val="Arial"/>
        <family val="2"/>
      </rPr>
      <t xml:space="preserve"> Lavori in appalto integrato</t>
    </r>
  </si>
  <si>
    <t>RTI: APULIA Srl (mandataria), PAGANO Spa e Delta Lavori (mandanti)</t>
  </si>
  <si>
    <t>N.P.</t>
  </si>
  <si>
    <t>PINQUA - progetto di riqualificazione edilizia ed urbana ambito Cisternone - Riqualificazione Parco Pertini</t>
  </si>
  <si>
    <t>J43D21002660001</t>
  </si>
  <si>
    <t>A0462EDBBC</t>
  </si>
  <si>
    <t xml:space="preserve">Procedura aperta per l'aggiudicazione dell'appalto integrato per servizi di progettazione esecutiva e esecuzione lavori </t>
  </si>
  <si>
    <t>CONSORZIO STABILE
TOSCANA EDILIZIA E AMBIENTE, SOCIETA' CONSORTILE A RESPONSABILITA'
LIMITATA,consorziata esecutrice
l'Impresa Ceragioli Costruzioni S.r.l. e quali incaricati dei servizi di progettazione, lo
STUDIO SILVA SRL e TAU ENGINEERING SRL;</t>
  </si>
  <si>
    <t>unica offerta</t>
  </si>
  <si>
    <t xml:space="preserve"> Fine 30/06/2025</t>
  </si>
  <si>
    <t>30/09/2025</t>
  </si>
  <si>
    <t>Comune di Livorno- Viale Carducci</t>
  </si>
  <si>
    <t>In esecuzione l'appalto integrato per la progettazione esecutiva e l'esecuzione dei lavori - CIGA0462EDBBC  aggiudicato con D.01/03/2021 n.1688.</t>
  </si>
  <si>
    <t>PINQUA: progetto di riqualificazione edilizia ed urbana ambito Cisternone - nuovo presidio ospedaliero intervento parcheggio Via Del Corona</t>
  </si>
  <si>
    <t>J47H21000370001</t>
  </si>
  <si>
    <t>A0233561FB</t>
  </si>
  <si>
    <t>Affidamento diretto indagini geognostiche e geofisiche</t>
  </si>
  <si>
    <t>Mappo Geognostica srl</t>
  </si>
  <si>
    <t>unico invitato</t>
  </si>
  <si>
    <t>06/12/2023</t>
  </si>
  <si>
    <t>inizio 01/04/2024 fine 31/03/2025</t>
  </si>
  <si>
    <t>30/06/2025</t>
  </si>
  <si>
    <t>Comune di Livorno- Via del Corona</t>
  </si>
  <si>
    <t>A conclusione della fase di Progettazione interna, in esito alla procedura negoziata senza previa pubblicazione di bando (di cui alla D.11/12/23 n.9595) con D.n.10402 del 29/12/23 sono stati aggiudicati i lavori.</t>
  </si>
  <si>
    <t>A02347F711</t>
  </si>
  <si>
    <t>Affidamento diretto studio geologico, sismico e geotecnico</t>
  </si>
  <si>
    <t>Assogeo Studio di Geologia di Antonio Esposito</t>
  </si>
  <si>
    <t>13/11/2023</t>
  </si>
  <si>
    <t>A02345760F</t>
  </si>
  <si>
    <t xml:space="preserve">
Affidamento diretto indagini strutturali e prove di laboratorio</t>
  </si>
  <si>
    <t>Laboratorio Delta srl</t>
  </si>
  <si>
    <t>20/11/2023</t>
  </si>
  <si>
    <t xml:space="preserve">
8.081,59</t>
  </si>
  <si>
    <t>A03AEE49E4</t>
  </si>
  <si>
    <t>Procedura negoziata senza bando per l'affidamento dei lavori</t>
  </si>
  <si>
    <t>ABATE srl</t>
  </si>
  <si>
    <t>26/03/2024</t>
  </si>
  <si>
    <t>PiNQUA: progetto di riqualificazione edilizia ed urbana ambito Dogana D'Acqua completamento del recupero e rifunzionalizzazione ex Caserma Lamarmora</t>
  </si>
  <si>
    <t>J43D21002630001</t>
  </si>
  <si>
    <t xml:space="preserve">91797319A8 Accordo Q. 9821090BD8 CIG derivato </t>
  </si>
  <si>
    <t>ID 378</t>
  </si>
  <si>
    <r>
      <rPr>
        <sz val="11"/>
        <color indexed="8"/>
        <rFont val="Arial"/>
        <family val="2"/>
      </rPr>
      <t xml:space="preserve">procedura aperta svolta da INVITALIA  mediante piattaforma telematica, per accordi quadro per affidamento lavori e servizi di ingegneria. </t>
    </r>
    <r>
      <rPr>
        <b/>
        <sz val="11"/>
        <color indexed="8"/>
        <rFont val="Calibri"/>
        <family val="2"/>
      </rPr>
      <t>Lotto prestazionale 1.</t>
    </r>
    <r>
      <rPr>
        <sz val="11"/>
        <color indexed="8"/>
        <rFont val="Arial"/>
        <family val="2"/>
      </rPr>
      <t xml:space="preserve"> Servizi tecnici di progettaz, DL, CSP, CSE. affidamento diretto in adesione accordo quadro</t>
    </r>
  </si>
  <si>
    <t>fine entro 31/12/2025</t>
  </si>
  <si>
    <t>Comune di Livorno- Via Lamarmora</t>
  </si>
  <si>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Arial"/>
        <family val="2"/>
      </rPr>
      <t>10.676.702,62</t>
    </r>
  </si>
  <si>
    <t>Con D. 10356 del 28/12/23, nell'ambito dell'Accordo Quadro aggiudicato dalla Centrale di committenza INVITALIA è stata disposto l'OdA del Contratto attuativo per progettazione esecutiva e esecuzione dei lavori – CIG A03A0B98CC in favore del CONSORZIO STABILE MEDIL S.p.A., in corso di esecuzione</t>
  </si>
  <si>
    <t>ZD33B8819A</t>
  </si>
  <si>
    <t>affidamento diretto a società in house servizio di rimozione rifiuti</t>
  </si>
  <si>
    <t>AAMPS SPA</t>
  </si>
  <si>
    <t>Det . 4869 27/06/2023</t>
  </si>
  <si>
    <t>Z003C1CB3C</t>
  </si>
  <si>
    <t>affidamento diretto a società in house per completamento recupero e rifunzionalizzazione</t>
  </si>
  <si>
    <t>unico offerente</t>
  </si>
  <si>
    <t>07/08/2023</t>
  </si>
  <si>
    <t>91800809A9 Accordo Q.</t>
  </si>
  <si>
    <r>
      <rPr>
        <sz val="11"/>
        <color indexed="8"/>
        <rFont val="Arial"/>
        <family val="2"/>
      </rPr>
      <t>procedura aperta  svolta da INVITALIA mediante piattaforma telematica, per accordi quadro per affidamento lavori e servizi di ingegneria</t>
    </r>
    <r>
      <rPr>
        <b/>
        <sz val="11"/>
        <color indexed="8"/>
        <rFont val="Calibri"/>
        <family val="2"/>
      </rPr>
      <t>. Lotto prestazionale 2.</t>
    </r>
    <r>
      <rPr>
        <sz val="11"/>
        <color indexed="8"/>
        <rFont val="Arial"/>
        <family val="2"/>
      </rPr>
      <t xml:space="preserve"> Servizi di verifica progettazione</t>
    </r>
  </si>
  <si>
    <t>CONTECO Check S.r.l.</t>
  </si>
  <si>
    <r>
      <rPr>
        <sz val="11"/>
        <color indexed="8"/>
        <rFont val="Arial"/>
        <family val="2"/>
      </rPr>
      <t xml:space="preserve">procedura aperta  svolta da INVITALIA mediante piattaforma telematica, per accordi quadro per affidamento lavori e servizi di ingegneria. </t>
    </r>
    <r>
      <rPr>
        <b/>
        <sz val="11"/>
        <color indexed="8"/>
        <rFont val="Calibri"/>
        <family val="2"/>
      </rPr>
      <t>Lotto prestazionale 5</t>
    </r>
    <r>
      <rPr>
        <sz val="11"/>
        <color indexed="8"/>
        <rFont val="Arial"/>
        <family val="2"/>
      </rPr>
      <t>. Servizi di collaudo</t>
    </r>
  </si>
  <si>
    <t>ING. FELICE GIORDANI (Mandataria) - ING. BOTTAI &amp; ASSOCIATI (Mandante) - MINUTOLO ING. VINCENZO FRANCESCO (Mandante) - TRENDENERGY SOCIETA' TRA PROFESSIONISTI SRL (Mandante)</t>
  </si>
  <si>
    <r>
      <rPr>
        <sz val="11"/>
        <color indexed="8"/>
        <rFont val="Arial"/>
        <family val="2"/>
      </rPr>
      <t>procedura aperta  svolta da INVITALIA mediante piattaforma telematica, per accordi quadro per affidamento lavori e servizi di ingegneria.</t>
    </r>
    <r>
      <rPr>
        <b/>
        <sz val="11"/>
        <color indexed="8"/>
        <rFont val="Calibri"/>
        <family val="2"/>
      </rPr>
      <t xml:space="preserve"> Lotto prestazionale 4.</t>
    </r>
    <r>
      <rPr>
        <sz val="11"/>
        <color indexed="8"/>
        <rFont val="Arial"/>
        <family val="2"/>
      </rPr>
      <t xml:space="preserve"> Lavori in appalto integrato</t>
    </r>
  </si>
  <si>
    <t>CONSORZIO STABILE MEDIL spa</t>
  </si>
  <si>
    <t>PINQUA ambito Dogana D'Acqua realizzazione edificio polifunzionale CRAL e realizzazione Piazza con giochi d'acqua</t>
  </si>
  <si>
    <t>J45I22000000001</t>
  </si>
  <si>
    <t xml:space="preserve">91797319A8 Accordo Q. 98345374AB CIG derivato </t>
  </si>
  <si>
    <t>15/09/2023</t>
  </si>
  <si>
    <t>Comune di Livorno- via della Cinta esterna</t>
  </si>
  <si>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Arial"/>
        <family val="2"/>
      </rPr>
      <t>5.256.583,69</t>
    </r>
  </si>
  <si>
    <t>nell'ambito dell'Accordo quadro è stato approvato l'Ordine di attivazione del contratto attuativa di esecuzione dei lavori con l'Impresa EDILCIDO S.r.l., (Napoli) P.IVA 05930561211, in corso di esecuzione</t>
  </si>
  <si>
    <t>n.d.</t>
  </si>
  <si>
    <t>9180900E57 Accordo Q.</t>
  </si>
  <si>
    <r>
      <rPr>
        <sz val="11"/>
        <color indexed="8"/>
        <rFont val="Arial"/>
        <family val="2"/>
      </rPr>
      <t xml:space="preserve">procedura aperta svolta da INVITALIA  mediante piattaforma telematica, per accordi quadro per affidamento lavori e servizi di ingegneria. </t>
    </r>
    <r>
      <rPr>
        <b/>
        <sz val="11"/>
        <color indexed="8"/>
        <rFont val="Calibri"/>
        <family val="2"/>
      </rPr>
      <t>Lotto prestazionale 3.</t>
    </r>
    <r>
      <rPr>
        <sz val="11"/>
        <color indexed="8"/>
        <rFont val="Arial"/>
        <family val="2"/>
      </rPr>
      <t xml:space="preserve"> Lavori</t>
    </r>
  </si>
  <si>
    <t>EDILCIDO SRL</t>
  </si>
  <si>
    <r>
      <rPr>
        <sz val="12"/>
        <color indexed="8"/>
        <rFont val="Times New Roman;Times New Roman"/>
        <family val="1"/>
      </rPr>
      <t xml:space="preserve">
 </t>
    </r>
    <r>
      <rPr>
        <b/>
        <sz val="11"/>
        <color indexed="8"/>
        <rFont val="Times New Roman;Times New Roman"/>
        <family val="1"/>
      </rPr>
      <t xml:space="preserve">A01072040D </t>
    </r>
  </si>
  <si>
    <t>Affidamento Diretto Servizio Indagine georadar</t>
  </si>
  <si>
    <r>
      <rPr>
        <sz val="12"/>
        <color indexed="8"/>
        <rFont val="Arial;Arial"/>
        <family val="2"/>
      </rPr>
      <t xml:space="preserve">
</t>
    </r>
    <r>
      <rPr>
        <b/>
        <sz val="9"/>
        <color indexed="8"/>
        <rFont val="Arial;Arial"/>
        <family val="2"/>
      </rPr>
      <t>SO.GE.T SRL</t>
    </r>
  </si>
  <si>
    <t>26/10/2023</t>
  </si>
  <si>
    <t>PCM -DIP. SPORT</t>
  </si>
  <si>
    <t>Realizzazione nuovo Impianto sportivo polivalente indoor SCOPAIA, quartiere Scopaia, Via San Martino</t>
  </si>
  <si>
    <t>J45B22000400006</t>
  </si>
  <si>
    <t>Z8E389F30E</t>
  </si>
  <si>
    <t>M5C2I3.1</t>
  </si>
  <si>
    <t>AFFIDAMENTO DIRETTO REDAZIONE DELLA VERIFICA PREVENTIVA DI INTERESSSE ARCHEOLOGICO</t>
  </si>
  <si>
    <t>Past in Progress S.r.l</t>
  </si>
  <si>
    <t xml:space="preserve"> fine entro 31/01/2026</t>
  </si>
  <si>
    <t>Comune di Livorno- Via San Martino</t>
  </si>
  <si>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Arial"/>
        <family val="2"/>
      </rPr>
      <t>3.850.000,00</t>
    </r>
  </si>
  <si>
    <t>In corso di esecuzione Appalto integrato per progettazione esecutiva e lavori aggiudicato con Determina n. D.30/03/2023 n.2205 ( è in fase di approvazione il Progetto esecutivo. Consegna dei lavori prevista entro gennaio)</t>
  </si>
  <si>
    <t>Z6839807CD</t>
  </si>
  <si>
    <t>AFFIDAMENTO DIRETTO RELAZIONE GEOLOGICA ED ESEC.INDAGINI</t>
  </si>
  <si>
    <t>Geologica Toscana S.n.c.</t>
  </si>
  <si>
    <t>Z883A65B89</t>
  </si>
  <si>
    <r>
      <rPr>
        <sz val="10"/>
        <color indexed="8"/>
        <rFont val="Arial"/>
        <family val="2"/>
      </rPr>
      <t xml:space="preserve">AFFIDAMENTO DIRETTO </t>
    </r>
    <r>
      <rPr>
        <sz val="11"/>
        <color indexed="8"/>
        <rFont val="Arial"/>
        <family val="2"/>
      </rPr>
      <t>REALIZZAZIONE RENDER</t>
    </r>
  </si>
  <si>
    <t>VIR94 Lab Archiviz</t>
  </si>
  <si>
    <t>967647716F</t>
  </si>
  <si>
    <t>procedura aperta per affidamento di appalto integrato</t>
  </si>
  <si>
    <t> FRANGERINI IMPRESA S.R.L.</t>
  </si>
  <si>
    <t>13/09/2023</t>
  </si>
  <si>
    <t>ZBD3D13594</t>
  </si>
  <si>
    <t>affidamento diretto valutazione impatto acustico</t>
  </si>
  <si>
    <t>Studio Tecnico Dott. Ing. Dario Gratta</t>
  </si>
  <si>
    <t>02/2024</t>
  </si>
  <si>
    <t>B1204EC5C1</t>
  </si>
  <si>
    <t>Affidamento diretto servizio produzione parere tecnico (D.3047/2024)                          (art.50 D.lgs n.36/2023)</t>
  </si>
  <si>
    <t>Studio Biosfera - Prato (PO)                CF/P.IVA 01792760975</t>
  </si>
  <si>
    <t>B0E3DA9019</t>
  </si>
  <si>
    <t>Affidamento diretto servizio elaborazione 3 visualizzazioni digitali - Rendering (art.50 D.lgs n.36/2023)</t>
  </si>
  <si>
    <t>Studio VIR90 lab archiviz</t>
  </si>
  <si>
    <t>B05811D7EE</t>
  </si>
  <si>
    <t>Affidamento diretto del servizio di assistenza archeologica ai lavori di scavo (art.50 D.lgs n.36/2023)</t>
  </si>
  <si>
    <t>PAST IN PROGRESS S.R.L. CF/P.IVA: 01910530490</t>
  </si>
  <si>
    <t>B0580D8EFB</t>
  </si>
  <si>
    <t>Affidamento diretto servizio di assistenza alla direzione dei lavori in materia ambientale  -  (art.50 c.1 lett. b. D.lgs n.36/2023)</t>
  </si>
  <si>
    <t>BIOS IS S.r.l. - Firenze      CF/P.IVA: 06393070484</t>
  </si>
  <si>
    <t>Ministero Istruzione e del Merito</t>
  </si>
  <si>
    <t>Rifunzionalizzazione scuola infanzia Via POERIO come Centro polifunzionale per la famiglia</t>
  </si>
  <si>
    <t>J44E21001030001</t>
  </si>
  <si>
    <t>987296761B</t>
  </si>
  <si>
    <t>M4C1I1.1</t>
  </si>
  <si>
    <t>Affidamento diretto verifica progetto definitivo</t>
  </si>
  <si>
    <t>ING. PETRUCCI SIMONE</t>
  </si>
  <si>
    <t>20/03/2023</t>
  </si>
  <si>
    <t>inizio entro il 31/12/2023 fine 31/12/2025</t>
  </si>
  <si>
    <t>entro il 30/06/2026</t>
  </si>
  <si>
    <t>Comune di Livorno- Via Poerio</t>
  </si>
  <si>
    <r>
      <rPr>
        <sz val="11"/>
        <color indexed="8"/>
        <rFont val="Calibri"/>
        <family val="2"/>
      </rPr>
      <t xml:space="preserve">in esecuzione Appalto integrato aggiudicato </t>
    </r>
    <r>
      <rPr>
        <sz val="11"/>
        <color indexed="8"/>
        <rFont val="Arial"/>
        <family val="2"/>
      </rPr>
      <t>con determina n. 4581 del 20/06/2023 – Lavori consegnati il 29/12/2023 (in linea con nuova scadenza intermedia autorizzata dal MIM)</t>
    </r>
  </si>
  <si>
    <t>981951474B</t>
  </si>
  <si>
    <t>Procedura aperta per affidamento appalto integrato</t>
  </si>
  <si>
    <t>Consorzio Italiano Costruzioni e Manutenzioni Società Cooperativa</t>
  </si>
  <si>
    <t>- EDIL FAB s.r.l.
- FRANGERINI IMPRESA s.r.l.u</t>
  </si>
  <si>
    <t>09/10/2023</t>
  </si>
  <si>
    <t>Asilo nido PIRANDELLO, demolizione attuali strutture e ricostruzione  per la realizzazione di un nuovo edificio per risolvere l'obsoleta inadeguatezza strutturale energetica e dimensionale</t>
  </si>
  <si>
    <t>J45E22000000006</t>
  </si>
  <si>
    <t>9752456D46</t>
  </si>
  <si>
    <t>affidamento diretto redazione PFTE</t>
  </si>
  <si>
    <t>RTP -  tra Arch. Pietro Carlo Pellegrini, studio
Archimede Ingegneria S.r.l. ed il Dott. Francesco Saviozzi</t>
  </si>
  <si>
    <t>25/05/2023</t>
  </si>
  <si>
    <t xml:space="preserve">  inizio 31/12/2023 fine 31/12/2025             </t>
  </si>
  <si>
    <t>entro il 31/03/2026</t>
  </si>
  <si>
    <t>Comune di Livorno- Via Bracco 2</t>
  </si>
  <si>
    <t>in esecuzione appalto integrato Aggiudicato con D.n.4577 del  20/06/2023 – Lavori consegnati il 29/12/23 ( in linea con nuova scadenza intermedia autorizzata da MIM)</t>
  </si>
  <si>
    <t>98198826FA</t>
  </si>
  <si>
    <t>procedura aperta per aggiudicazione appalto integrato</t>
  </si>
  <si>
    <t>EDIL FAB S.R.L.</t>
  </si>
  <si>
    <t>20/11/23 Rep.60783</t>
  </si>
  <si>
    <t>Ministero Interno</t>
  </si>
  <si>
    <t>Rigenerazione Urbana Baden – ampliamento Parco Baden Powell</t>
  </si>
  <si>
    <t>J44E21001000001</t>
  </si>
  <si>
    <t>M5C2I2.1</t>
  </si>
  <si>
    <t>Affidamento diretto per verifica preliminare Progetto esecutivo</t>
  </si>
  <si>
    <t>AVALON SRL</t>
  </si>
  <si>
    <t>14/06/2023</t>
  </si>
  <si>
    <t>Fine 31/03/2026</t>
  </si>
  <si>
    <t>30/06/2026</t>
  </si>
  <si>
    <t>Comune di Livorno- Via F.lli Gigli</t>
  </si>
  <si>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Arial"/>
        <family val="2"/>
      </rPr>
      <t>2.200.000</t>
    </r>
  </si>
  <si>
    <t>in esecuzione l'appalto dei lavori aggiudicato con D. 5785 il 28/07/2023.</t>
  </si>
  <si>
    <t>98546434AA</t>
  </si>
  <si>
    <t xml:space="preserve"> PROCEDURA APERTA x appalto Lavori </t>
  </si>
  <si>
    <t>EUROAMBIENTE S.R.L.</t>
  </si>
  <si>
    <t>3/10/2023</t>
  </si>
  <si>
    <t>ZF33C1D3DD</t>
  </si>
  <si>
    <t>Affidamento diretto servizio taglio vegetazione</t>
  </si>
  <si>
    <t>COLLECOOP –  SOC.COOP.
SOCIALE</t>
  </si>
  <si>
    <t>Z7D3D019A4</t>
  </si>
  <si>
    <t>Affidamento diretto abbattimento essenze arboree e arbustive</t>
  </si>
  <si>
    <t>COLLECOOP – SOC.COOP.
SOCIALE</t>
  </si>
  <si>
    <t>Manutenzione straordinaria impianti sportivi - Palazzetto dello sport PALAMACCHIA</t>
  </si>
  <si>
    <t>J48H20000150004</t>
  </si>
  <si>
    <t>Z303406C2C</t>
  </si>
  <si>
    <t>M2C4I2.2/B</t>
  </si>
  <si>
    <t>AFFIDAMENTO DIRETTO REDAZIONE PROGETTAZIONE DEFINITIVA, DIR. LAVORI E COORDINAMENTO SICUREZZA IN FASE DI ESECUZIONE</t>
  </si>
  <si>
    <t>MPS STUDIO ASSOCIATO</t>
  </si>
  <si>
    <t>Comune di Livorno- Via Allende</t>
  </si>
  <si>
    <t>concluso</t>
  </si>
  <si>
    <t xml:space="preserve">PROCEDURA APERTA </t>
  </si>
  <si>
    <t>TOTA SRL</t>
  </si>
  <si>
    <t>N.C. IMPIANTI S.R.L.; IMPIANTI &amp; COSTRUZIONI SRL; COSTRUZIONI DEL MEDITERRANEO S.R.L.; Silca Barsotti s.r.l.; nardolillo lavori srl; SAGGESE SPA; SELVA MERCURIO SRL; EDIL IMPIANTI SRL UNIPERSONALE; CUBICO S.R.L.; ALFRA VETRI S.R.L.; SA.MA IMPIANTI S.R.L.S.; BM Costruzioni Srl; 0013 TOTA SRL; 0014 Varnerin S.r.l.; 0015 F.lli Colloca S.n.c. di Antonino e Giuseppe Colloca;0016 EDILTEC SRL; 0017 CAVALLO COSTRUZIONI SRLS; 0018 GIPI S.R.L.; 0019 edil bros s.r.l.</t>
  </si>
  <si>
    <t>19/09/2023</t>
  </si>
  <si>
    <t>Stadio comunale Via dei Pensieri, II lotto di interventi di risanamento conservativo armato</t>
  </si>
  <si>
    <t>J41E18000160004</t>
  </si>
  <si>
    <t>8150876BA6</t>
  </si>
  <si>
    <t>M2C4I2.2</t>
  </si>
  <si>
    <t>PROCEDURA NEGOZIATA PER AFFIDAMENTI SOTTO SOGLIA</t>
  </si>
  <si>
    <t xml:space="preserve"> NG COSTRUZIONI ED IMPIANTI SRL UNIPERSONALE</t>
  </si>
  <si>
    <t>4/12/2020</t>
  </si>
  <si>
    <t>Comune di Livorno- Via Dei Pensieri</t>
  </si>
  <si>
    <t>Concluso – collaudo il 21/04/2022 (D.2480/2022)</t>
  </si>
  <si>
    <t>P/m opere Scuole Micheli II lotto, restauro facciate, Piazza XI Maggio</t>
  </si>
  <si>
    <t>J47C19000130004</t>
  </si>
  <si>
    <t>8573941FED</t>
  </si>
  <si>
    <t> PAOLINELLI MATTEO COSTRUZIONI SRL</t>
  </si>
  <si>
    <t>inizio 30/06/2021</t>
  </si>
  <si>
    <t>30/11/2023</t>
  </si>
  <si>
    <t>Comune di Livorno- Piazza XI Maggio</t>
  </si>
  <si>
    <t>Concluso</t>
  </si>
  <si>
    <t>Z2932D16D7</t>
  </si>
  <si>
    <t>AFFIDAMENTO DIRETTO SERVIZIO DI COORDINATORE DELLA SICUREZZA</t>
  </si>
  <si>
    <t>STR INGEGNERIA</t>
  </si>
  <si>
    <t>Realizzazione nuova Scuola secondaria I grado Mazzini via Sgarallino</t>
  </si>
  <si>
    <t>J41B22002240006</t>
  </si>
  <si>
    <t>M4C1I3.3</t>
  </si>
  <si>
    <t>PROCEDURA APERTA EX art.71 D.lgs 36 X AFFIDAMENTO APPALTO SERVIZI PROGETTAZIONE (PFTE+ PROG.ESECUTIVA)</t>
  </si>
  <si>
    <t>da avviare</t>
  </si>
  <si>
    <t>inizio entro il 30/11/2023
conclusione entro il 31/03/2026</t>
  </si>
  <si>
    <t>Comune di Livorno- Via Sgarallino</t>
  </si>
  <si>
    <t>D.I.P. approvato il 18/8/2023 in fase di modifica procedurale per avvio procedura di gara x appalto servizi progettazione (subordinato a autorizzazione rimodulazione cronoprogramma da parte del MIM)</t>
  </si>
  <si>
    <t>PROCEDURA APERTA PER APPALTO ESECUZIONE LAVORI</t>
  </si>
  <si>
    <t>Realizzazione nuovo Polo scolastico Montenero ex via Curiel - nuovo centro infanzia 0-6 Montenero</t>
  </si>
  <si>
    <t>J41B22001690006</t>
  </si>
  <si>
    <t>Comune di Livorno- Via Di Montenero</t>
  </si>
  <si>
    <t>Realizzazione nuovo Polo scolastico Montenero primaria e secondaria di 1° grado</t>
  </si>
  <si>
    <t>J41B22001680006</t>
  </si>
  <si>
    <t>Amministrazione centrale</t>
  </si>
  <si>
    <t>Soggetto esecutore/aggiudicatario</t>
  </si>
  <si>
    <t>P/M opere Scuola primaria Tartaruga/Puccini - Adeguamento impianto antincendio</t>
  </si>
  <si>
    <t>Daniele Agostini</t>
  </si>
  <si>
    <t>J46B19005660004</t>
  </si>
  <si>
    <t xml:space="preserve">93842120BA
</t>
  </si>
  <si>
    <t>affidamento diretto tramite procedura concorrenziale con la presentazione di più offerte</t>
  </si>
  <si>
    <t>MARTINELLI IMPIANTI SRL</t>
  </si>
  <si>
    <t>Ditta Possenti Impianti S.R.L. P.I. 01034440501</t>
  </si>
  <si>
    <t>02/03/2023</t>
  </si>
  <si>
    <t>inizio 03/07/2023 fine 14/08/2023</t>
  </si>
  <si>
    <t>1° SAL 20/10/2023</t>
  </si>
  <si>
    <t>Scuola Puccini
Via Emilio Zola 75</t>
  </si>
  <si>
    <t>Lavori in fase di ultimazione</t>
  </si>
  <si>
    <t>9176362D77</t>
  </si>
  <si>
    <t>Ing. Luca Tocchio P.IVA: 02312220979 C.F.: TCCLCU77S03A271I</t>
  </si>
  <si>
    <t>CARTESIO SRL Via Pier Capponi 73 , 50132 Firenze PI: 07064890481</t>
  </si>
  <si>
    <t>14/09/2022</t>
  </si>
  <si>
    <t>P/M opere Centro infanzia La Giostra - Adeguamento impianto antincendio</t>
  </si>
  <si>
    <t>J42G19000850004</t>
  </si>
  <si>
    <t xml:space="preserve">95067881A4
</t>
  </si>
  <si>
    <t>EDILTEC SRL</t>
  </si>
  <si>
    <t xml:space="preserve">
Elettrotecnica di fratelli Marini SNC 
P.I. 00937170496</t>
  </si>
  <si>
    <t>01/01/2023</t>
  </si>
  <si>
    <t>inizio 05/07/2023 fine 24/08/2023</t>
  </si>
  <si>
    <t>1°SAL 06/10/2023</t>
  </si>
  <si>
    <t>Scuola La Giostra
Via Passaponti 3</t>
  </si>
  <si>
    <t>9176035F9D</t>
  </si>
  <si>
    <t xml:space="preserve">Maurizio Bellini  P.IVA: 01644210500/C.F.: BLLMRZ71P29F686R </t>
  </si>
  <si>
    <t xml:space="preserve">PRATESI GROUP SRL Via Luigi Salmi 6, 57121, Livorno (LI)
PI: 01638050490
</t>
  </si>
  <si>
    <t>22/08/2022</t>
  </si>
  <si>
    <t>P/M opere Scuola primaria de Amicis - Adeguamento impianto antincendio</t>
  </si>
  <si>
    <t>J41E20000170004</t>
  </si>
  <si>
    <t xml:space="preserve">9497704947
</t>
  </si>
  <si>
    <t>CONTROL SRL</t>
  </si>
  <si>
    <t xml:space="preserve">
Ditta Andromeda S.R.L. 
P.I. 11346021006</t>
  </si>
  <si>
    <t>26/01/2023</t>
  </si>
  <si>
    <t>inizio 30/06/2023 fine 14/08/2023</t>
  </si>
  <si>
    <t>2°SAL 21/12/2023</t>
  </si>
  <si>
    <t>Scuola De Amicis
Via Coccoluto Ferrigni 1</t>
  </si>
  <si>
    <t>9218995B55</t>
  </si>
  <si>
    <t>ing. Luca Tocchio –  P.IVA: 02312220979 C.F.: TCCLCU77S03A271I</t>
  </si>
  <si>
    <t>11/11/2022</t>
  </si>
  <si>
    <t>P/M opere Scuola primaria e infanzia d'Azeglio/Santa Barbara - Adeguamento impianto antincendio</t>
  </si>
  <si>
    <t>J41E20000180004</t>
  </si>
  <si>
    <t>92239189EC</t>
  </si>
  <si>
    <t>ENGINEERING COSTRUZIONI GRUPPO EMPOLI LUCE S.R.L.</t>
  </si>
  <si>
    <t>1) Elettroinstallazione s.n.c. -  2) Ghiori di Marco e Claudio Ghiori s.a.s.</t>
  </si>
  <si>
    <t>23/08/2022</t>
  </si>
  <si>
    <t xml:space="preserve">inizio 26/07/2022 </t>
  </si>
  <si>
    <t>07/09/2022
€79.972,10</t>
  </si>
  <si>
    <t>Scuola primaria D'AZEGLIO scuola infanzia SANTA BARBARA
Via Mulino a vento 2</t>
  </si>
  <si>
    <t>collaudo in corso</t>
  </si>
  <si>
    <t>P/M opere Scuola primaria Carducci -  Adeguamento impianto antincendio</t>
  </si>
  <si>
    <t>J41E20000200004</t>
  </si>
  <si>
    <t xml:space="preserve">9386292531
</t>
  </si>
  <si>
    <t>procedura negoziata</t>
  </si>
  <si>
    <t>DAFNE SOC. COOP. DI DAFNE SOC. COOP. DI PRODUZIONE E LAVORO</t>
  </si>
  <si>
    <t>1) Ditta I.T.A.F SRL P.Iva 01408540472 2) Ditta PLURISERVICE SRL P.Iva 01536290461 3) Ditta TAGLIETTI ELIO SRL P.Iva 010057904881 4) Ditta OPLONDE SRL P.Iva 04502880489</t>
  </si>
  <si>
    <t>30/01/2023</t>
  </si>
  <si>
    <t>inizio 03/07/2023 fine 13/09/2023</t>
  </si>
  <si>
    <t>1° SAL 27/09/2023</t>
  </si>
  <si>
    <t>Scuola Carducci
Piazza Alfredo Sforzini 18</t>
  </si>
  <si>
    <t>Lavori consegnati</t>
  </si>
  <si>
    <t>9173320F20</t>
  </si>
  <si>
    <t xml:space="preserve">affidamento diretto </t>
  </si>
  <si>
    <t>CE.BA. Ingegneria –  C.F./P.I. 06307190485</t>
  </si>
  <si>
    <t>Ing. Fabrizio Scotti Via del Fagiano n. 56, Livorno (LI) C.F. SCTFRZ67P04E625E</t>
  </si>
  <si>
    <t>P/M opere Scuola primaria Benci - Adeguamento impianto antincendio</t>
  </si>
  <si>
    <t>J41E20000210004</t>
  </si>
  <si>
    <t xml:space="preserve">948565307D
</t>
  </si>
  <si>
    <t>SETI WORKS S.R.L.</t>
  </si>
  <si>
    <t>1)Ditta C.I.E.M. S.R.L. P.Iva 01737930469 2)Ditta IMP.EL. - POLI S.R.L. P.Iva 00445910474 3)Ditta EDILCIDO S.R.L. P.Iva 05930561211 4)Ditta E.T.S. IMPIANTI S.R.L. P.Iva 01147170508</t>
  </si>
  <si>
    <t>11/02/2023</t>
  </si>
  <si>
    <t>inizio 06/07/2023 fine 25/08/2023</t>
  </si>
  <si>
    <t>Scuola Benci
Via Bernardina 35</t>
  </si>
  <si>
    <t>91732716B3</t>
  </si>
  <si>
    <t xml:space="preserve">DEDALO STUDIO TECNICO ROBERTO MASINI–  C.F. MSNRRT63C17M059Y/P.I. 06617990483 </t>
  </si>
  <si>
    <t>Ing. Alessandro Baldi Via delle Cataratte, 92 int. 7 Livorno (LI) P.I.00335030490/C.F. BLDLSN48B12E625H</t>
  </si>
  <si>
    <t>12/08/2022</t>
  </si>
  <si>
    <t>P/M opere Scuola primaria e infanzia Lambruschini/Rosetta - Adeguamento impianto antincendio</t>
  </si>
  <si>
    <t>J41E20000220004</t>
  </si>
  <si>
    <t xml:space="preserve">93841551B0
</t>
  </si>
  <si>
    <t>SIEL S.R.L.</t>
  </si>
  <si>
    <t xml:space="preserve">
I.ELECTRIC SRL 
P.I. 02085410500</t>
  </si>
  <si>
    <t>inizio 26/06/2023 fine 14/08/2023</t>
  </si>
  <si>
    <t>2° SAL 29/12/2023</t>
  </si>
  <si>
    <t>Scuole Lambruschini – Rosetta
Via Pasquale Villari 8</t>
  </si>
  <si>
    <t>9251315AA4</t>
  </si>
  <si>
    <t xml:space="preserve">Cartesio S.R.L. C.F./P.I. 07064890481 </t>
  </si>
  <si>
    <t>29/08/2022</t>
  </si>
  <si>
    <t>92383038CD</t>
  </si>
  <si>
    <t>P/M opere riqualificazione energetica Scuola d'infanzia Bimbi Allegri</t>
  </si>
  <si>
    <t>J46J20000760004</t>
  </si>
  <si>
    <t>9478514D2F</t>
  </si>
  <si>
    <t>CAT SCARL</t>
  </si>
  <si>
    <t>1) Consorzio Stabile L.R.C. - società consortile a Responsabilità Limitata P.Iva 01689590493 2) CRE – Costruzioni Residenziali Edilizia S.R.L. P.Iva 02172440600 3) Eco.inerti S.R.L. P.Iva 01302680457 4) Costruzioni metalliche S.R.L. P.Iva 02149990729</t>
  </si>
  <si>
    <t>29/03/2023</t>
  </si>
  <si>
    <t>Inizio 03/07/2023 fine 04/09/2023</t>
  </si>
  <si>
    <t>2° SAL 21/12/2023</t>
  </si>
  <si>
    <t>Scuola Bimbi Allegri
Via della Salute 57</t>
  </si>
  <si>
    <t>lavori terminati</t>
  </si>
  <si>
    <t>9178341E96</t>
  </si>
  <si>
    <t>Margaret Candura – P.IVA: 01654320496 C.F.: CNDMGR79D55G702S</t>
  </si>
  <si>
    <t>Ing. Francesco Batini Via dei Pelaghi, 96 Livorno P.I. 01340620499 C.F. BTNFNC71P29E625O</t>
  </si>
  <si>
    <t>20/05/2022</t>
  </si>
  <si>
    <t>917576834B</t>
  </si>
  <si>
    <t>Efficientamento energetico Centrale termica palazzine RR.SS.AA. – annualità 2021</t>
  </si>
  <si>
    <t>J49J21004060001</t>
  </si>
  <si>
    <t xml:space="preserve">8880016505
</t>
  </si>
  <si>
    <t>M2C4I2.2/A</t>
  </si>
  <si>
    <t>IMPIANTI INDUSTRIALI S.R.L.</t>
  </si>
  <si>
    <r>
      <rPr>
        <sz val="10"/>
        <color indexed="8"/>
        <rFont val="Symbol"/>
        <family val="0"/>
      </rPr>
      <t xml:space="preserve">1) </t>
    </r>
    <r>
      <rPr>
        <sz val="11"/>
        <color indexed="8"/>
        <rFont val="Verdana"/>
        <family val="2"/>
      </rPr>
      <t>Climair s.a.s. di Pisano Nicola &amp; C. - P.I. 01172630491 2)</t>
    </r>
    <r>
      <rPr>
        <sz val="10"/>
        <color indexed="8"/>
        <rFont val="Symbol"/>
        <family val="0"/>
      </rPr>
      <t xml:space="preserve"> </t>
    </r>
    <r>
      <rPr>
        <sz val="11"/>
        <color indexed="8"/>
        <rFont val="Verdana"/>
        <family val="2"/>
      </rPr>
      <t>Consorzio Stabile L.R.C. - P.I. 01689590493</t>
    </r>
  </si>
  <si>
    <t>22/03/2022</t>
  </si>
  <si>
    <t>dal 14/09/2021 al 29/11/2022</t>
  </si>
  <si>
    <t>stato finale lavori del 15/12/2022
€56.776,34</t>
  </si>
  <si>
    <t>PALAZZINE 4, 5 E 6 R.S.A. VILLA SERENA
Via di Montenero 176</t>
  </si>
  <si>
    <t>Lavori terminati</t>
  </si>
  <si>
    <t>ZF031E0C40</t>
  </si>
  <si>
    <t>STUDIO CLIMA S.T.A. – C.F./P.I. 01364290500</t>
  </si>
  <si>
    <t>1) MPS DI POLLARI, SEDERINI &amp; C. STUDIO ASSOCIATO – C.F./P.I.
01276120498 
2) PRATESI GROUP SRL – C.F./P.I. 01638050490</t>
  </si>
  <si>
    <t>26/08/2021</t>
  </si>
  <si>
    <t xml:space="preserve">Materna Alveare - adeguamento antincendio scuole comunali  annualità 2021 </t>
  </si>
  <si>
    <t>J43G20000230004</t>
  </si>
  <si>
    <t xml:space="preserve">887990161E
</t>
  </si>
  <si>
    <t>S.T.I.L. S.R.L.</t>
  </si>
  <si>
    <t>1) I. ELECTRIC SRLU- P.IVA 02085410500 2) FAGIOLI E CAPPELLI SRL- P.IVA 06310500480</t>
  </si>
  <si>
    <t>16/12/2021</t>
  </si>
  <si>
    <t>dal 14/09/2021 al 02/11/2022</t>
  </si>
  <si>
    <t>stato finale lavori del 15/12/2022 €120.998,11</t>
  </si>
  <si>
    <t>Scuola materna Alveare
Via dei Floridi 9</t>
  </si>
  <si>
    <t>DEDALO STUDIO TECNICO.</t>
  </si>
  <si>
    <t>OMEGA ENGINEERING-Ingegneri Associati Via Giuseppe Ravizza, 16, 56121 Pisa PI C.F./P.I. 01532790506</t>
  </si>
  <si>
    <t>11/11/2021</t>
  </si>
  <si>
    <t xml:space="preserve">Nido Alveare -adeguamento antincendio edifici pubblici – annualità 2021 </t>
  </si>
  <si>
    <t>J43D20001260004</t>
  </si>
  <si>
    <t xml:space="preserve">8879945A6C
</t>
  </si>
  <si>
    <t>A&amp;A DI AMORINI E A&amp;A DI AMORINI E AZZARO S.R.L.</t>
  </si>
  <si>
    <t>1) EDILTERMICA DI FRANGIONI FRANCO &amp; C SRL- P.IVA 00156780504 2) PROGET IMPIANTI SRL - P.IVA 05005090484</t>
  </si>
  <si>
    <t>13/12/2021</t>
  </si>
  <si>
    <t>dal 14/09/2021 al 30/04/2023</t>
  </si>
  <si>
    <t>stato finale lavori del 27/03/2023
€72.233,06</t>
  </si>
  <si>
    <t>Asilo nido Alveare
Via dei Floridi 9</t>
  </si>
  <si>
    <t xml:space="preserve">INTERVENTO DI ADEGUAMENTO TRASFORMAZIONE EFFICIENTAMENTO IMPIANTI DI PUBBLICA ILLUMINAZIONE </t>
  </si>
  <si>
    <t xml:space="preserve">J49J21011820004 </t>
  </si>
  <si>
    <t>A0010AF55C</t>
  </si>
  <si>
    <t>M2C4I. 2.2</t>
  </si>
  <si>
    <t>Pantani e Conti S.r.l. - P.I. 01673510507</t>
  </si>
  <si>
    <t xml:space="preserve">1) LU.MAR. Impianti S.r.l. - P.I. 01505840494 2) Braccini &amp; Cardini S.r.l . - P.I. 00497730481 3) Baldassarri Impianti Elettrici S.r.l. - P.I. 00488310467 4) Elettroinstallazione S.r.l. - P.I. 01089120503 </t>
  </si>
  <si>
    <t>Dal 15/09/2023 al 31/12/2024 (date previste)</t>
  </si>
  <si>
    <t>Via Montebello</t>
  </si>
  <si>
    <t xml:space="preserve">IMPIANTI DI PUBBLICA ILLUMINAZIONE*VIA MONTEBELLO*INTERVENTI DI ADEGUAMENTO </t>
  </si>
  <si>
    <t xml:space="preserve">J44H23000310006 </t>
  </si>
  <si>
    <t>Annualità 2024</t>
  </si>
  <si>
    <t xml:space="preserve">I progetti del presente settore sono stati interessati dal definanziamento previsto dal D.L. 2/3/2024, n. 19 </t>
  </si>
  <si>
    <t>Ministero del Lavoro e delle politiche sociali</t>
  </si>
  <si>
    <t>Autonomia degli anziani non autosufficienti</t>
  </si>
  <si>
    <t>J44H22000210006</t>
  </si>
  <si>
    <t>M5C2 I.1.1.2</t>
  </si>
  <si>
    <t xml:space="preserve"> 23.05.23 firmatata Convenzione. </t>
  </si>
  <si>
    <t>Percorsi di autonomia per persone con disabilità</t>
  </si>
  <si>
    <t>J44H22000240004</t>
  </si>
  <si>
    <t>M5C2 I.1.2</t>
  </si>
  <si>
    <t>in attesa della disponibilità dell'immobile</t>
  </si>
  <si>
    <t>Povertà estrema - Housing first</t>
  </si>
  <si>
    <t>J44H22000250006</t>
  </si>
  <si>
    <t>M5C2 I.1.3.1</t>
  </si>
  <si>
    <t>Affidamento Diretto Servizio di sgombero locali</t>
  </si>
  <si>
    <t>F.lli Colloca snc S. Giuliano Terme (PI) P.IVA 01572380507</t>
  </si>
  <si>
    <t>DGC 267/2.05.23 APPROVAZIONE PFTE. progettazione  in corso</t>
  </si>
  <si>
    <t>Z073B28317</t>
  </si>
  <si>
    <t>Affidamento Diretto Serv.rilevazione dimensionale tramite  laser</t>
  </si>
  <si>
    <t>Studio Tecnico Geometri Bettarini e Cardini P.IVA. 01190060507</t>
  </si>
  <si>
    <t>9951481DE6</t>
  </si>
  <si>
    <t>Affidamento diretto Servizio di assistenza a indagini strutturali</t>
  </si>
  <si>
    <t>A01D6EBDF1</t>
  </si>
  <si>
    <t>Affidamento diretto servizio di aspirazione reflui contaminati</t>
  </si>
  <si>
    <t>Labromare srl - Livorno - P.IVA 00100440494</t>
  </si>
  <si>
    <t>B123C4D8FB</t>
  </si>
  <si>
    <t>Affidamento Diretto servizio di consulenza geologica e indagine</t>
  </si>
  <si>
    <t>AssoGeo Studio di Geologia</t>
  </si>
  <si>
    <t>B12E1EF838</t>
  </si>
  <si>
    <t>affidamento diretto serv. prova peninometrica e MASW</t>
  </si>
  <si>
    <t>GEOLUK srl - Lucca -                          P.IVA 02069440465</t>
  </si>
  <si>
    <t>Povertà estrema – Stazioni di posta</t>
  </si>
  <si>
    <t>J44H22000260006</t>
  </si>
  <si>
    <t>M5C2 I.1.3.2</t>
  </si>
  <si>
    <t>Breve Descrizione</t>
  </si>
  <si>
    <t>Stipula convenzione con amministrazioni centrali</t>
  </si>
  <si>
    <t>Esecuzione servizi</t>
  </si>
  <si>
    <t>Stato avanzamento servizio</t>
  </si>
  <si>
    <t>Verifica di conformità</t>
  </si>
  <si>
    <t>Ubicazione servizio</t>
  </si>
  <si>
    <t>Cronologia prevista (data fine progetto)</t>
  </si>
  <si>
    <t>Sostegno alle capacità genitoriali e prevenzione della vulnerabilità delle famiglie e dei bambini</t>
  </si>
  <si>
    <t>Caterina Tocchini</t>
  </si>
  <si>
    <t>J44H22000200006</t>
  </si>
  <si>
    <t xml:space="preserve">Progetto: 000000000010001357032023
</t>
  </si>
  <si>
    <t>M5C2 I.1.1.1</t>
  </si>
  <si>
    <t>Programma PIPPI _ rafforzamento dei servizi di assistenza sociale per sostenere la capacità genitoriale e i bambini e le famiglie che vivono in condizioni di fragilità, al fine di ridurre o evitare il rischio di allontanamento di bambini  e adolescenti dal proprio nucleo familiare</t>
  </si>
  <si>
    <t>affidamento diretto/coprogettazione</t>
  </si>
  <si>
    <t>la costituenda RTI tra Cuore Liburnia Sociale C.F. 01271950493 con sede in Via B.Cellini 82/84A Piombino (Li) quale soggetto mandatario , Nuovo Futuro Cooperativa Sociale C.F. 00607790490 con sede in Via G. Rossa 51 Rosignano Marittimo (Li) quale soggetto mandante e Associazione Il Sestante Solidarietà C.F. 92089510496 con sede in Via di Collinaia 21 Livorno quale soggetto mandante</t>
  </si>
  <si>
    <t>11.11..22.</t>
  </si>
  <si>
    <t>avviata in data 03.07.2023</t>
  </si>
  <si>
    <t>regolarmente avviato a mezzo dell'affidamento diretto, la realizzazione del servizio sta proseguendo a mezzo di una coprogettazione</t>
  </si>
  <si>
    <t>in parte presso i locali del complesso CIAF destinati al centro diurno il "cerchio magico" in via caduti del lavoro, 2 Livorno (LI), in parte presso il domicilio delle famiglie individuate</t>
  </si>
  <si>
    <t>firma della convenzione tra ATS livornese e Amministrazione centrali_caricamento della convenzione su Multifondo_ Invio Dichiarazione di inizio attività_ in data 31/03/2024 è stata conclusa la fase sperimentale del progetto realizzata a mezzo di un affidamento diretto ai sensi del codice dei contratti pubblici all'epoca vigente (D.lgs. n. 50/2016) disposto con determinazione n. 5009 del 30.06.203_ con determina del Dirigente del Settore delle Politiche Sociali e Sociosanitarie n. 690 del 30/01/2024 è stato approvato l'avviso di coprogettazione ai sensi del codice del terzo settore di cui al d.lgs. n. 117/2017 e, a seguito della realizzazione dei tavoli di coprogettazione, con Determina 1511 del 27/02/2024 si è preso atto dei lavori della commisisone e sono stati approvati i progetti definitivi</t>
  </si>
  <si>
    <t>Progetto: 000000000010001912772023</t>
  </si>
  <si>
    <t>Azioni volte a prevenire l'istituzionalizzazione degli anziani non autosufficienti assicurando in alternativa al ricovero a lungo termine in strutture residenziali pubbliche, un contesto abitativo attrezzato e un percorso di assistenza sociale e sociosanitaria domiciliare</t>
  </si>
  <si>
    <t>gestione non ancora avviata</t>
  </si>
  <si>
    <t>25.05.23</t>
  </si>
  <si>
    <t xml:space="preserve">firma della convenzione tra ATS livornese e Amministrazione centrali_ caricamento della convenzione su Multifondo_ invio Dichiarazione di inizio attività_progettazione del servizio in elaborazione anche mediante collaborazione con enti pubblici specializzati </t>
  </si>
  <si>
    <t>Rafforzamento dei servizi sociali domiciliari per garantire la dimissione anticipata assistita e prevenire l’ospedalizzazione</t>
  </si>
  <si>
    <t>J44H22000220006</t>
  </si>
  <si>
    <t>B10B9D5C68</t>
  </si>
  <si>
    <t>Progetto: 000000000010001925772023</t>
  </si>
  <si>
    <t>M5C2 I.1.1.3</t>
  </si>
  <si>
    <t>Progetto volto (Azione A) a garantire il LEPS Dimissioni Protette attraverso (Az.A.1) Attivazione di servizi di assistenza domiciliare socio assistenziale e (Az. A.2) Formazione operatori specifici e (Azione B) a rafforzare l'offerta di servizi di assistenza domiciliare socio- assistenziale attraverso l'attivazione di servizi di assistenza ad integrazione dei livelli essenziali</t>
  </si>
  <si>
    <r>
      <rPr>
        <sz val="11"/>
        <color indexed="59"/>
        <rFont val="Arial"/>
        <family val="2"/>
      </rPr>
      <t xml:space="preserve">accordo ex art.5 comma 6 D.Lgs 50/2016 con Azienda USL Nord Ovest + avvio coprogettazione 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</si>
  <si>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59"/>
        <rFont val="Arial"/>
        <family val="2"/>
      </rPr>
      <t>Azienda USL Nord- Ovest P.IVA 02198590503</t>
    </r>
    <r>
      <rPr>
        <sz val="11"/>
        <color indexed="59"/>
        <rFont val="Arial"/>
        <family val="2"/>
      </rPr>
      <t xml:space="preserve">  in attuazione della Convenzione socio-sanitaria ex art. 30 tuel approvata con Deliberazione del Consiglio Comunale n.132 dell'11/07/2022, e in particolare in virtù dell''accordo ex art.5 comma 6 D.Lgs 50/2016 per la realizzazione del</t>
    </r>
    <r>
      <rPr>
        <b/>
        <sz val="11"/>
        <color indexed="59"/>
        <rFont val="Arial"/>
        <family val="2"/>
      </rPr>
      <t xml:space="preserve"> </t>
    </r>
    <r>
      <rPr>
        <sz val="11"/>
        <color indexed="59"/>
        <rFont val="Arial"/>
        <family val="2"/>
      </rPr>
      <t>Sub-investimento 1.1.3 - “Rafforzare i servizi sociali domiciliari per garantire una dimissione assistita precoce e prevenire il ricovero in ospedale” CUP J44H22000220006 tra l'Ambito Territoriale Sociale Livornese “soggetto attuatore” e l'Azienda USL Nord Ovest Toscana “soggetto realizzatore o esecutore”approvato con Delibera di Giunta 455 del 7/07/23  e della Delibera della Conferenza dei Sindaci Integrata Zona Livornese n.8 del 10 luglio 2023</t>
    </r>
  </si>
  <si>
    <t xml:space="preserve">avviata procedura di coprogettazione per la gestione del servizio </t>
  </si>
  <si>
    <t>Con Decreto del direttore  di zona dell'Azienda USL Nord Ovest n. 3433 del 27/10/23 è stato approvato, e pubblicato nella medesima data, l'avviso della  Manifestazione di Interesse  di soggetti del Terzo Settore disponibili alla coprogettazione ai sensi del codice del terzo settore di cui al d.lgs. n. 117/2017 nell'ambito del “PNRR - MISSIONE 5 “INCLUSIONE E COESIONE”, COMPONENTE 2, in particolare sub – investimento 1.1.3 Rafforzamento dei servizi sociali domiciliari per garantire una dimissione assistita precoce e prevenire l’ospedalizzazione. Inviata richiesta di modifica del piano finanziario e cronoprogramma</t>
  </si>
  <si>
    <t>Rafforzamento dei servizi sociali e prevenzione del fenomeno del burn out tra gli operatori sociali</t>
  </si>
  <si>
    <t>J44H22000230006</t>
  </si>
  <si>
    <t>A026D8233F</t>
  </si>
  <si>
    <t>Progetto: 000000000010001359522023</t>
  </si>
  <si>
    <t>M5C2 I.1.1.4</t>
  </si>
  <si>
    <t>Progetto volto a rafforzare la qualità del servizio sociale professionale e in particolare a prevenire il fenomeno del burn out attraverso azioni di supervisione così articolate:
- supervisione a gruppi suddivisi per aree di intervento
. supervisione a gruppi misti
- supervisione individuale
- supervisione di equipe</t>
  </si>
  <si>
    <t>affidamento diretto</t>
  </si>
  <si>
    <t>CON TE  cooperativa sociale ONLUS Vua Leopardi n.67 36050 quinto vicentino VI, CF e P.IVA 02528180249</t>
  </si>
  <si>
    <t>avviata in data 12.12.23</t>
  </si>
  <si>
    <t>regolarmente avviato</t>
  </si>
  <si>
    <t xml:space="preserve">salone congressi "Villa Serena", via di montenero n.176, Livorno, "Pascoli" Via di Montenero n.92 Livorno, via terreni 9 Livorno. Si precisa che la supervisione indivisuale si svolge prevalentemente in presenza e in parte on line. </t>
  </si>
  <si>
    <t>firma della convenzione tra ATS livornese e Amministrazione centrali_ caricamento della convenzione su Multifondo_ redazione del POA Piano operativo Analitico 2023_ Caricamento del POA su Multifondo. Dichiarazione di inizio attività_affidamento diretto del servizip per la realizzaiozne della supervisione A.1. monoprofessionale a gruppi misti e A.2. monoprofessionale individuale_ avvio della supervisione. inviata richiesta modifica del piano finanziario e del cronoprogramma</t>
  </si>
  <si>
    <t xml:space="preserve">Progetto: 000000000010000865952022
</t>
  </si>
  <si>
    <t>Progetto volto a fornire servizi sociali e sanitari di comunità e domiciliari alle persone con disabilità, al fine di migliorarne l'autonomia e offrire loro opportunità di accesso al mondo del lavoro, anche attraverso la tecnologia informatica PROGETTO INDIVIDUALIZZATO – CASA – LAVORO</t>
  </si>
  <si>
    <r>
      <rPr>
        <sz val="11"/>
        <color indexed="8"/>
        <rFont val="Arial"/>
        <family val="2"/>
      </rPr>
      <t xml:space="preserve">PROGETTO A Cooperativa Sociale P.IVA </t>
    </r>
    <r>
      <rPr>
        <sz val="11"/>
        <color indexed="8"/>
        <rFont val="Tahoma;Tahoma"/>
        <family val="2"/>
      </rPr>
      <t xml:space="preserve">01647320066 
</t>
    </r>
  </si>
  <si>
    <t>da dicembre 2022 al 30/06/2023</t>
  </si>
  <si>
    <t>concluso affidamento diretto sperimentale</t>
  </si>
  <si>
    <t>11.09.23</t>
  </si>
  <si>
    <t>firma della convenzione tra ATS livornese e Amministrazione centrali_ caricamento della convenzione su Multifondo_ invio Dichiarazione di inizio attività. 
Il progetto prevede una parte infrastrutturale e una parte di gestione. Per l'azione di GESTIONE la prima procedura realizzata e conclusa concerneva l'avviamento sperimentale della gestione affidato a decorrere da dicembre 2022  fino al 30/06/2023 con Determinazioni del Dirigente del Settore Politiche Sociali n. 8344 del 13/12/2022  e n. 2884 del 27/04/2023.</t>
  </si>
  <si>
    <t>Percorsi di autonomia per persone con disabilità Ausl</t>
  </si>
  <si>
    <t>J44H22000320006</t>
  </si>
  <si>
    <t>CIG ZBA3B4009 coprogettazione (richiesta ad Anac associazione al CUP); CIG parte infrastrutturaleA0315A42A1</t>
  </si>
  <si>
    <t>Progetto: 000000000010000865962022</t>
  </si>
  <si>
    <t>accordo ex art.5 comma 6 D.Lgs 50/2016 con Azienda USL Nord Ovest</t>
  </si>
  <si>
    <r>
      <rPr>
        <b/>
        <sz val="11"/>
        <color indexed="8"/>
        <rFont val="Arial"/>
        <family val="2"/>
      </rPr>
      <t>Azienda USL Nord- Ovest</t>
    </r>
    <r>
      <rPr>
        <sz val="11"/>
        <color indexed="8"/>
        <rFont val="Arial"/>
        <family val="2"/>
      </rPr>
      <t xml:space="preserve"> P.IVA 02198590503 in attuazione della Convenzione socio-sanitaria ex art. 30 tuel approvata con Deliberazione del Consiglio Comunale n.132 dell'11/07/2022, e in particolare in forza dell'accordo ex art.5 comma 6 D.Lgs 50/2016 per la realizzazione del progetto 1.2. “Percorsi di autonomia per persone con disabilità” CUP J44H22000320006 tra l'Ambito Territoriale Sociale Livornese “soggetto attuatore” e l'Azienda USL Nord Ovest Toscana “soggetto realizzatore o esecutore” approvato con Decreto Direttoriale dell'Azienda USL Toscana Nord Ovest n. 3853 del 2/12/2022, con Delibera della Conferenza dei Sindaci Integrata Zona Livornese n.18 del 23/12/2022 e con Delibera della Giunta Comunale n. 48 del 31/01/2023;</t>
    </r>
  </si>
  <si>
    <t>soggetti partner della coprogettazione: (1) ASSOCIAZIONE ITALIANA PERSONE DOWN SEZIONE DI LIVORNO APS con sede
Legale a Livorno, Via Voltolino Fontani, n. 1/3, Codice Fiscale 93015840502, in persona del proprio legale rappresentante Massimo Zallocco nato a Potenza Picena (MC) il 16/09/1958; (2) O.A.M.I. OPERA ASSISTENZA MALATI IMPEDITI con sede Legale a Firenze, Via del Ghirlandaio, 56, Codice Fiscale 80015490487, in persona del proprio legale rappresentante Anna Maria Maggi nata a Torino (TO) il 11/04/1936; (3) ROSA COOPERATIVA SOCIALE con sede Legale a Bergamo, Via Rotonda dei Mille, 1, Codice Fiscale 03683080166, in persona del proprio legale rappresentante Paolo
Pagina 1 di 12 Aliata nato a MIlano (MI) il 13/05/1968; (4) PROGETTO A SOCIETA' COOPERATIVA SOCIALE con sede Legale a Bergamo, Via Rotonda dei Mille, 1, Codice Fiscale 01647320066, in persona del proprio legale rappresentante Eros Giampiero Ferri nato a MIlano (MI) il 07/01/1974; (5) CUORE LIBURNIA SOCIALE SOCIETA' COOPERATIVA ONLUS con sede Legale a Piombino (LI), Via Benvenuto Cellini, 82/A-84 Codice Fiscale 01271950493, in persona del proprio legale rappresentante Assunta Astorino nata a Mannheim
(Germania) il 24/11/1961; (6) COOPERATIVA SOCIALE BRIKKE BRAKKE con sede Legale a Livorno, Via Verdi, 136
Codice Fiscale 01231070499, in persona del proprio legale rappresentante Sabrina
De Nicola nata a Benevento (BN) il 13/07/1974;</t>
  </si>
  <si>
    <t>9.11.2023</t>
  </si>
  <si>
    <t xml:space="preserve">gestione del servizio: regolarmente avviato; parte infrastrutturale approvato PFTE </t>
  </si>
  <si>
    <t>A.1 – Costituzione o rafforzamento equipe: si è svolta nei locali della Asl, presso il CSS di Fiorentina
A.2 – Valutazione multidimensionale: si è svolta nei locali della Asl, presso il CSS di Fiorentina e presso i locali della struttura OAMI di Borgo San Iacopo; è tuttora in corso</t>
  </si>
  <si>
    <r>
      <rPr>
        <sz val="11"/>
        <rFont val="Arial"/>
        <family val="2"/>
      </rPr>
      <t xml:space="preserve">firma della convenzione tra ATS livornese e Amministrazione centrali_ caricamento della convenzione su Multifondo_ invio Dichiarazione di inizio attività. </t>
    </r>
    <r>
      <rPr>
        <sz val="11"/>
        <rFont val="Arial"/>
        <family val="2"/>
      </rPr>
      <t xml:space="preserve">Elaborazione approvazione e sottoscrizione dell'accordo con l'azienda USL per la realizzazione del progetto
</t>
    </r>
    <r>
      <rPr>
        <sz val="11"/>
        <rFont val="Arial"/>
        <family val="2"/>
      </rPr>
      <t xml:space="preserve">
Nella sua esecuzione il progetto prevede una parte infrastrutturale e una parte di gestione. La prima procedura avviata concerne la </t>
    </r>
    <r>
      <rPr>
        <b/>
        <sz val="11"/>
        <rFont val="Arial"/>
        <family val="2"/>
      </rPr>
      <t>gestione</t>
    </r>
    <r>
      <rPr>
        <sz val="11"/>
        <rFont val="Arial"/>
        <family val="2"/>
      </rPr>
      <t xml:space="preserve"> per la realizzazione della quale è stato pubblicato in data 9/02/23 un avviso pubblico di manifestazione di interesse per una procedura di coproprogettazione ai sensi del d.lgs. n. 117/2017 approvato con decreto del Direttore di Zona USL n.531 del 9/02/23. Con decreto 2943 dell'1./09/2023 è stata approvata la convenzione di coprogettazione. Per quanto concerne la </t>
    </r>
    <r>
      <rPr>
        <b/>
        <sz val="11"/>
        <rFont val="Arial"/>
        <family val="2"/>
      </rPr>
      <t>parte infrastrutturale</t>
    </r>
    <r>
      <rPr>
        <sz val="11"/>
        <rFont val="Arial"/>
        <family val="2"/>
      </rPr>
      <t xml:space="preserve"> l'azienda USL con decreto n.. 3746 del 24/11/2023 ha approvato il piano di fattibilità tecnico economica dei lavori da realizzarsi presso l'immobile di via Piave 20 Livorno</t>
    </r>
    <r>
      <rPr>
        <sz val="11"/>
        <color indexed="10"/>
        <rFont val="Arial"/>
        <family val="2"/>
      </rPr>
      <t xml:space="preserve">. </t>
    </r>
    <r>
      <rPr>
        <sz val="11"/>
        <rFont val="Arial"/>
        <family val="2"/>
      </rPr>
      <t>Inviata richiesta di modifica piano finanziario e cronoprogramma.</t>
    </r>
  </si>
  <si>
    <t xml:space="preserve">Progetto: 000000000010001916292023
</t>
  </si>
  <si>
    <t>Progetto volto a creare un sistema di accoglienza e soluzione alloggiativa temporanea per persone e nuclei in condizioni di elevata marginalità attraverso la realizzazione di alloggi di piccole dimensioni vicini a luoghi di vita cittadini</t>
  </si>
  <si>
    <t>13.04.23</t>
  </si>
  <si>
    <t>A.2 – Valutazione multidimensionale: si è svolta nei locali della Asl, presso il CSS di Fiorentina e presso i locali della struttura OAMI di Borgo San Iacopo; è tuttora in corso</t>
  </si>
  <si>
    <t>firma della convenzione tra ATS livornese e Amministrazione centrali_ caricamento della convenzione su Multifondo_ invio Dichiarazione di inizio attività.</t>
  </si>
  <si>
    <t xml:space="preserve">Progetto: 000000000010001919842023
</t>
  </si>
  <si>
    <t>Progetto volto a realizzare centri servizi (stazioni di posta) per il contrasto alla povertà con l'obiettivo di creare punti di accesso e fornitura di servizi, diffusi nel territorio, ben riconoscibili alle persone in condizioni di bisogno</t>
  </si>
  <si>
    <t>Ministero della Cultura</t>
  </si>
  <si>
    <t xml:space="preserve"> Rimozione barriere fisiche cognitive e sensoriali del Museo Civico  Fattori *Via San Jacopo in Acquaviva* rimozione barriere  architettoniche e acquisizione di strumenti digitali per disabili</t>
  </si>
  <si>
    <t>Giovanni Cerini</t>
  </si>
  <si>
    <t>J47B23000000001</t>
  </si>
  <si>
    <t xml:space="preserve">98442682F2
</t>
  </si>
  <si>
    <t>M1C3I1.2</t>
  </si>
  <si>
    <t>Procedura annullata</t>
  </si>
  <si>
    <t>inizio 02/09/2023 fine 12/04/2024</t>
  </si>
  <si>
    <t>n..r.</t>
  </si>
  <si>
    <t xml:space="preserve"> Pantani e Conti srl        </t>
  </si>
  <si>
    <t>06/10/2023</t>
  </si>
  <si>
    <t>Museo Civico “G. Fattori” - Villa Mimbelli</t>
  </si>
  <si>
    <t xml:space="preserve">Lavori posa in opera fibra ottica al Museo Civico “G. Fattori” (det. n. 4969 del 29/06/2023) </t>
  </si>
  <si>
    <t xml:space="preserve">9846725E83 </t>
  </si>
  <si>
    <t xml:space="preserve">Impresa DM Cultura srl </t>
  </si>
  <si>
    <t>Implementazione sito web Museo Civico G. Fattori (det. n. 4420 del 14/06/2023)</t>
  </si>
  <si>
    <t xml:space="preserve">Ditta Sokom srl </t>
  </si>
  <si>
    <t>3 SAL previsti, già erogati</t>
  </si>
  <si>
    <t>Lavori connettività di rete (det. n. 4909 del 28/06/2023)</t>
  </si>
  <si>
    <t xml:space="preserve">98512504AC </t>
  </si>
  <si>
    <t xml:space="preserve">Associazione Culturale Prisma </t>
  </si>
  <si>
    <t>Servizi per incremento fruibilità del patrimonio del Museo Civico G. Fattori (det. n. 4418 del 14/06/2023)</t>
  </si>
  <si>
    <t xml:space="preserve">Z733B9EB03 </t>
  </si>
  <si>
    <t xml:space="preserve">Impresa Nobili Pubblicità Sas </t>
  </si>
  <si>
    <t>Realizzazione segnaletica esterna per Museo Civico G. Fattori (det, 4933 del 29/06/2023)</t>
  </si>
  <si>
    <t>9885615B8F</t>
  </si>
  <si>
    <t>Opera Laboratori Fiorentini S.p.A</t>
  </si>
  <si>
    <t>Affidamento fornitura armadietti guardaroba accessibili (det. n. 4943 del 29/06/2023)</t>
  </si>
  <si>
    <t>9872668F5A</t>
  </si>
  <si>
    <t>Secman Security Management S.r.l</t>
  </si>
  <si>
    <t>Implementazione piano di sicurezza ed emergenza del Museo Civico G. Fattori (det. n. 4780 del 23/06/2023)</t>
  </si>
  <si>
    <t>986649051E</t>
  </si>
  <si>
    <t>Sillabe s.r.l.,</t>
  </si>
  <si>
    <t>Acquisizione inbook (det. n.4947 del 29/06/2023)</t>
  </si>
  <si>
    <t>Cooperativa Itinera Progetti e Ricerche</t>
  </si>
  <si>
    <t xml:space="preserve"> realizzazione di attività ed eventi volti a promuovere il tema dell'accessibilità presso il Museo Fattori (det. n. 4946 del 29/06/2023)</t>
  </si>
  <si>
    <t xml:space="preserve"> realizzazione di Fattori Activity Bag e realizzazione di iniziative inclusive presso il Museo Fattori (det. n. 4945 del 29/06/2023)</t>
  </si>
  <si>
    <t>realizzazione del punto informativo presso il Museo Fattori (det. n. 4944 del 29/06/2023)</t>
  </si>
  <si>
    <t>Z7D3B789E5</t>
  </si>
  <si>
    <t>Promuseum società a responsabilità limitata</t>
  </si>
  <si>
    <t>Fornitura Sgabelli per incremento fruibilità Museo Fattori (det. n. 4704 del 22/06/2023)</t>
  </si>
  <si>
    <t>9958696FE7</t>
  </si>
  <si>
    <t>Procedura Negoziata Senza Bando</t>
  </si>
  <si>
    <t>Betonterra S.r.l. Costruzioni</t>
  </si>
  <si>
    <t>F.lli Colloca S.n.c.</t>
  </si>
  <si>
    <t>4 SAL previsti, di cui uno erogato</t>
  </si>
  <si>
    <t>Realizzazione percorsi di accesso alle strutture culturali di Villa Mimbelli (det. 8723 del 14/11/2023)</t>
  </si>
  <si>
    <t>Ministero dell'interno</t>
  </si>
  <si>
    <t xml:space="preserve">Sistemazione area fluviale ASIP - zona Magrignano </t>
  </si>
  <si>
    <t>Luca Barsotti</t>
  </si>
  <si>
    <t>J41B21011890004</t>
  </si>
  <si>
    <t>da assegnare alla approvazione D.D. a contrarre</t>
  </si>
  <si>
    <t>avviato</t>
  </si>
  <si>
    <t xml:space="preserve">NEGOZIATA max ribasso </t>
  </si>
  <si>
    <t>da individuare ad esito procedura individuazione contraente</t>
  </si>
  <si>
    <t>previsto agosto-settembre 2024</t>
  </si>
  <si>
    <t>previsti
 Da novembre 2024
 Ad ottobre 2025</t>
  </si>
  <si>
    <t>previsto
 dicembre 2025 febbraio 2026</t>
  </si>
  <si>
    <t>Borgo Magrignano, Livorno</t>
  </si>
  <si>
    <r>
      <rPr>
        <sz val="11"/>
        <color indexed="63"/>
        <rFont val="Arial"/>
        <family val="2"/>
      </rPr>
      <t xml:space="preserve">progettazione affidata nel </t>
    </r>
    <r>
      <rPr>
        <sz val="11"/>
        <rFont val="Arial"/>
        <family val="2"/>
      </rPr>
      <t>2021</t>
    </r>
    <r>
      <rPr>
        <sz val="11"/>
        <color indexed="53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con risorse cap. 1632 C/CORR. Sia per parte geologica attinente alle terre e bonifica</t>
    </r>
    <r>
      <rPr>
        <sz val="11"/>
        <rFont val="Arial"/>
        <family val="2"/>
      </rPr>
      <t xml:space="preserve"> (D.D. n.9759 del 30/12/2021),</t>
    </r>
    <r>
      <rPr>
        <sz val="11"/>
        <color indexed="8"/>
        <rFont val="Arial"/>
        <family val="2"/>
      </rPr>
      <t xml:space="preserve"> sia per  le opere civili </t>
    </r>
    <r>
      <rPr>
        <sz val="11"/>
        <rFont val="Arial"/>
        <family val="2"/>
      </rPr>
      <t>(D.D. n._9779 del 31/12/2021)</t>
    </r>
  </si>
  <si>
    <r>
      <rPr>
        <sz val="11"/>
        <color indexed="8"/>
        <rFont val="Arial"/>
        <family val="2"/>
      </rPr>
      <t xml:space="preserve">Intervento di consolidamento versante e rifacimento Via Falcucci </t>
    </r>
    <r>
      <rPr>
        <b/>
        <sz val="11"/>
        <color indexed="53"/>
        <rFont val="Arial"/>
        <family val="2"/>
      </rPr>
      <t>(1)</t>
    </r>
  </si>
  <si>
    <t>J47H21001540004</t>
  </si>
  <si>
    <t>APERTA oev</t>
  </si>
  <si>
    <t>previsto aprile-maggio 2024</t>
  </si>
  <si>
    <t>Previsti
Da luglio 2024
 Ad ottobre 2025</t>
  </si>
  <si>
    <t>previsto
 gennaio 2025 febbraio 2026</t>
  </si>
  <si>
    <t>Via Falcucci, Quercianella</t>
  </si>
  <si>
    <t>progettazione definitiva approvata con DGC n. 703/30.12.2021, x importo € 1.700.000; Progetto esecutivo approvato con D.G. . 922 del 29/12/2023</t>
  </si>
  <si>
    <t>Dipartimento trasformazione digitale</t>
  </si>
  <si>
    <t xml:space="preserve">Adozione "App IO" Comuni </t>
  </si>
  <si>
    <t>Pelagatti Alessandro</t>
  </si>
  <si>
    <t>J41F22001020001</t>
  </si>
  <si>
    <t>9768415F0E</t>
  </si>
  <si>
    <t>No</t>
  </si>
  <si>
    <t>M1C1I1.4.3</t>
  </si>
  <si>
    <t>art. 36 d.lgs. 50/2016</t>
  </si>
  <si>
    <t>Maggioli spa</t>
  </si>
  <si>
    <t>21.12.2022</t>
  </si>
  <si>
    <t>Termine 16.05.2024</t>
  </si>
  <si>
    <t>fatturazione ad attività conclusa</t>
  </si>
  <si>
    <t>nd</t>
  </si>
  <si>
    <t>In fase di esecuzione, termine esecuzione lavori prorogato</t>
  </si>
  <si>
    <t>Barsotti Massimo</t>
  </si>
  <si>
    <t>9777504B8A</t>
  </si>
  <si>
    <t>PARTNERS ASSOCIATES ADVANCED BUSINESS SOLUTIONS - P.A. ABS</t>
  </si>
  <si>
    <t>20.01.2023</t>
  </si>
  <si>
    <t xml:space="preserve">Termine esecuzione lavori prorogato a seguito di comunicazione di PAGO PA relativa alla necessità di apportare modifiche ai servizi oggetto dell'intervento per aggiornamenti tecnologici della piattaforma. </t>
  </si>
  <si>
    <t xml:space="preserve">Abilitazione al cloud per le PA Locali” Comuni </t>
  </si>
  <si>
    <t>Antonini Alessandro</t>
  </si>
  <si>
    <t>J41C22000930006</t>
  </si>
  <si>
    <t>9902639C35</t>
  </si>
  <si>
    <t>M1C1I1.2</t>
  </si>
  <si>
    <t xml:space="preserve">art. 63 d.lgs. 50/2016 </t>
  </si>
  <si>
    <t xml:space="preserve">Municipia spa
</t>
  </si>
  <si>
    <t>04.09.2023</t>
  </si>
  <si>
    <t>termine entro il 25.02.2025</t>
  </si>
  <si>
    <t>In fase di esecuzione.</t>
  </si>
  <si>
    <t>Servizi e cittadinanza digitale</t>
  </si>
  <si>
    <t>J41F22004150006</t>
  </si>
  <si>
    <t>A02F2F31CC</t>
  </si>
  <si>
    <t>M1C1I1.4.1</t>
  </si>
  <si>
    <t>dell’art. 50 c. 1 lett. b) del D.lgs 36/2023</t>
  </si>
  <si>
    <t>18.12.2023</t>
  </si>
  <si>
    <t>termine entro il 12.12.2024</t>
  </si>
  <si>
    <t>In fase di esecuzione</t>
  </si>
  <si>
    <t>Piattaforma notifiche digitali Comuni </t>
  </si>
  <si>
    <t>J41F22004350006</t>
  </si>
  <si>
    <t>9768276C5A</t>
  </si>
  <si>
    <t>M1C1I1.4.5</t>
  </si>
  <si>
    <t>21.03.2023</t>
  </si>
  <si>
    <t>termine 17.11.2023</t>
  </si>
  <si>
    <t xml:space="preserve">Progetto terminato e asseverazione avvenuta con esito positivo. Inviata richiesta di erogazione del finanziamento </t>
  </si>
  <si>
    <t>Adozione piattaforma PAGOPA</t>
  </si>
  <si>
    <t>J41F22002200006</t>
  </si>
  <si>
    <t>Realizzato in autonomia</t>
  </si>
  <si>
    <t>Piattaforma digitale nazionale dati - Comuni</t>
  </si>
  <si>
    <t>J51F22009470006</t>
  </si>
  <si>
    <t>M1C1|1.3.1</t>
  </si>
  <si>
    <t>fase non ancora avviata</t>
  </si>
  <si>
    <t>Predisposizione atti propedeutici alla procedura di appalto</t>
  </si>
  <si>
    <t>Rete dei servizi di facilitazione digitale</t>
  </si>
  <si>
    <t>J49I23000730006</t>
  </si>
  <si>
    <t>A01CDED249</t>
  </si>
  <si>
    <t>M1C1|1.7.2</t>
  </si>
  <si>
    <t>D.LGS. 117/2017 e L.R.T. 65/2020</t>
  </si>
  <si>
    <t>COOP. CESDI ONLUS</t>
  </si>
  <si>
    <t>1) Associazione CESDI — Centro Servizi Donne Immigrate                                        2) Associazione “Venerabile Arciconfraternita della Misericordia di Livorno”</t>
  </si>
  <si>
    <t>18.10.2023</t>
  </si>
  <si>
    <t>termine 31.12.2025</t>
  </si>
  <si>
    <t>palazzo vecchio, Piazza del Municipio, 50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</si>
</sst>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[$€-410]\ #,##0.00;[RED]\-[$€-410]\ #,##0.00"/>
    <numFmt numFmtId="166" formatCode="@"/>
    <numFmt numFmtId="167" formatCode="[$€]\ #,##0.00;[RED]\-[$€]\ #,##0.00"/>
    <numFmt numFmtId="168" formatCode="#,##0.00"/>
    <numFmt numFmtId="169" formatCode="#,##0.00\ [$€-803];[RED]\-#,##0.00\ [$€-803]"/>
    <numFmt numFmtId="170" formatCode="#,##0.00\ ;#,##0.00\ ;\-#\ ;@\ "/>
    <numFmt numFmtId="171" formatCode="#,##0.00\ [$€-803];\-#,##0.00\ [$€-803]"/>
    <numFmt numFmtId="172" formatCode="DD/MM/YYYY"/>
    <numFmt numFmtId="173" formatCode="0.00%"/>
    <numFmt numFmtId="174" formatCode="DD/MM/YY"/>
    <numFmt numFmtId="175" formatCode="#,##0.00;\-#,##0.00"/>
    <numFmt numFmtId="176" formatCode="D/M/YY"/>
    <numFmt numFmtId="177" formatCode="[HH]:MM:SS"/>
    <numFmt numFmtId="178" formatCode="HH\.MM\.SS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Calibri1"/>
      <family val="0"/>
    </font>
    <font>
      <b/>
      <sz val="11"/>
      <color indexed="8"/>
      <name val="Calibri"/>
      <family val="2"/>
    </font>
    <font>
      <b/>
      <sz val="11"/>
      <color indexed="8"/>
      <name val="Arial;Arial"/>
      <family val="2"/>
    </font>
    <font>
      <sz val="11"/>
      <color indexed="56"/>
      <name val="Arial"/>
      <family val="2"/>
    </font>
    <font>
      <sz val="10"/>
      <color indexed="8"/>
      <name val="Arial Narrow"/>
      <family val="2"/>
    </font>
    <font>
      <sz val="12"/>
      <name val="TimesNewRomanPSMT"/>
      <family val="2"/>
    </font>
    <font>
      <sz val="11"/>
      <color indexed="58"/>
      <name val="Arial"/>
      <family val="2"/>
    </font>
    <font>
      <sz val="11"/>
      <name val="TimesNewRomanPSMT"/>
      <family val="2"/>
    </font>
    <font>
      <sz val="9"/>
      <name val="T3Font_1"/>
      <family val="2"/>
    </font>
    <font>
      <sz val="9"/>
      <color indexed="8"/>
      <name val="Arial Narrow"/>
      <family val="2"/>
    </font>
    <font>
      <sz val="11"/>
      <name val="Arial"/>
      <family val="2"/>
    </font>
    <font>
      <sz val="12"/>
      <color indexed="8"/>
      <name val="Times New Roman;Times New Roman"/>
      <family val="1"/>
    </font>
    <font>
      <b/>
      <sz val="11"/>
      <color indexed="8"/>
      <name val="Times New Roman;Times New Roman"/>
      <family val="1"/>
    </font>
    <font>
      <sz val="12"/>
      <color indexed="8"/>
      <name val="Arial;Arial"/>
      <family val="2"/>
    </font>
    <font>
      <b/>
      <sz val="9"/>
      <color indexed="8"/>
      <name val="Arial;Arial"/>
      <family val="2"/>
    </font>
    <font>
      <sz val="10"/>
      <color indexed="8"/>
      <name val="Arial"/>
      <family val="2"/>
    </font>
    <font>
      <sz val="9"/>
      <name val="Arial Narrow"/>
      <family val="2"/>
    </font>
    <font>
      <b/>
      <sz val="11"/>
      <color indexed="10"/>
      <name val="Arial"/>
      <family val="2"/>
    </font>
    <font>
      <sz val="11"/>
      <color indexed="8"/>
      <name val="Arial1"/>
      <family val="0"/>
    </font>
    <font>
      <sz val="11"/>
      <color indexed="8"/>
      <name val="Verdana"/>
      <family val="2"/>
    </font>
    <font>
      <sz val="10"/>
      <color indexed="8"/>
      <name val="Symbol"/>
      <family val="0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11"/>
      <color indexed="59"/>
      <name val="Arial"/>
      <family val="2"/>
    </font>
    <font>
      <b/>
      <sz val="11"/>
      <color indexed="59"/>
      <name val="Arial"/>
      <family val="2"/>
    </font>
    <font>
      <sz val="11"/>
      <color indexed="10"/>
      <name val="Arial"/>
      <family val="2"/>
    </font>
    <font>
      <sz val="11"/>
      <color indexed="8"/>
      <name val="Tahoma;Tahoma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sz val="11"/>
      <color indexed="8"/>
      <name val="TimesNewRomanPSMT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4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3" fillId="4" borderId="0" applyBorder="0" applyProtection="0">
      <alignment/>
    </xf>
    <xf numFmtId="164" fontId="3" fillId="0" borderId="0" applyBorder="0" applyProtection="0">
      <alignment/>
    </xf>
    <xf numFmtId="164" fontId="4" fillId="5" borderId="0" applyBorder="0" applyProtection="0">
      <alignment/>
    </xf>
    <xf numFmtId="164" fontId="5" fillId="6" borderId="0" applyBorder="0" applyProtection="0">
      <alignment/>
    </xf>
    <xf numFmtId="164" fontId="6" fillId="0" borderId="0" applyBorder="0" applyProtection="0">
      <alignment/>
    </xf>
    <xf numFmtId="164" fontId="7" fillId="7" borderId="0" applyBorder="0" applyProtection="0">
      <alignment/>
    </xf>
    <xf numFmtId="164" fontId="8" fillId="0" borderId="0" applyBorder="0" applyProtection="0">
      <alignment/>
    </xf>
    <xf numFmtId="164" fontId="9" fillId="0" borderId="0" applyBorder="0" applyProtection="0">
      <alignment/>
    </xf>
    <xf numFmtId="164" fontId="10" fillId="0" borderId="0" applyBorder="0" applyProtection="0">
      <alignment horizontal="center"/>
    </xf>
    <xf numFmtId="164" fontId="11" fillId="0" borderId="0" applyBorder="0" applyProtection="0">
      <alignment/>
    </xf>
    <xf numFmtId="164" fontId="10" fillId="0" borderId="0" applyBorder="0" applyProtection="0">
      <alignment horizontal="center" textRotation="90"/>
    </xf>
    <xf numFmtId="164" fontId="12" fillId="0" borderId="0" applyBorder="0" applyProtection="0">
      <alignment/>
    </xf>
    <xf numFmtId="164" fontId="13" fillId="8" borderId="0" applyBorder="0" applyProtection="0">
      <alignment/>
    </xf>
    <xf numFmtId="164" fontId="14" fillId="8" borderId="1" applyProtection="0">
      <alignment/>
    </xf>
    <xf numFmtId="164" fontId="15" fillId="0" borderId="0" applyBorder="0" applyProtection="0">
      <alignment/>
    </xf>
    <xf numFmtId="165" fontId="15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4" fillId="0" borderId="0" applyBorder="0" applyProtection="0">
      <alignment/>
    </xf>
    <xf numFmtId="164" fontId="19" fillId="0" borderId="0" applyBorder="0" applyProtection="0">
      <alignment/>
    </xf>
  </cellStyleXfs>
  <cellXfs count="251">
    <xf numFmtId="164" fontId="0" fillId="0" borderId="0" xfId="0" applyAlignment="1">
      <alignment/>
    </xf>
    <xf numFmtId="16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left" vertical="center" wrapText="1"/>
    </xf>
    <xf numFmtId="164" fontId="16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left" vertical="center" wrapText="1"/>
    </xf>
    <xf numFmtId="164" fontId="16" fillId="0" borderId="3" xfId="41" applyNumberFormat="1" applyFont="1" applyFill="1" applyBorder="1" applyAlignment="1" applyProtection="1">
      <alignment horizontal="center" vertical="center" wrapText="1"/>
      <protection/>
    </xf>
    <xf numFmtId="166" fontId="16" fillId="0" borderId="3" xfId="41" applyNumberFormat="1" applyFont="1" applyFill="1" applyBorder="1" applyAlignment="1" applyProtection="1">
      <alignment horizontal="center" vertical="center" wrapText="1"/>
      <protection/>
    </xf>
    <xf numFmtId="166" fontId="21" fillId="0" borderId="3" xfId="41" applyNumberFormat="1" applyFont="1" applyBorder="1" applyAlignment="1" applyProtection="1">
      <alignment horizontal="center" vertical="center" wrapText="1"/>
      <protection/>
    </xf>
    <xf numFmtId="166" fontId="16" fillId="0" borderId="3" xfId="41" applyNumberFormat="1" applyFont="1" applyBorder="1" applyAlignment="1" applyProtection="1">
      <alignment horizontal="center" vertical="center" wrapText="1"/>
      <protection/>
    </xf>
    <xf numFmtId="167" fontId="16" fillId="0" borderId="4" xfId="41" applyNumberFormat="1" applyFont="1" applyBorder="1" applyAlignment="1" applyProtection="1">
      <alignment horizontal="center" vertical="center" wrapText="1"/>
      <protection/>
    </xf>
    <xf numFmtId="168" fontId="0" fillId="0" borderId="3" xfId="41" applyNumberFormat="1" applyFont="1" applyFill="1" applyBorder="1" applyAlignment="1" applyProtection="1">
      <alignment horizontal="center" vertical="center" wrapText="1"/>
      <protection/>
    </xf>
    <xf numFmtId="164" fontId="22" fillId="0" borderId="3" xfId="0" applyNumberFormat="1" applyFont="1" applyFill="1" applyBorder="1" applyAlignment="1">
      <alignment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66" fontId="16" fillId="0" borderId="3" xfId="41" applyNumberFormat="1" applyFont="1" applyBorder="1" applyAlignment="1" applyProtection="1">
      <alignment vertical="center" wrapText="1"/>
      <protection/>
    </xf>
    <xf numFmtId="167" fontId="16" fillId="0" borderId="3" xfId="41" applyNumberFormat="1" applyFont="1" applyBorder="1" applyAlignment="1" applyProtection="1">
      <alignment horizontal="center" vertical="center" wrapText="1"/>
      <protection/>
    </xf>
    <xf numFmtId="164" fontId="23" fillId="0" borderId="3" xfId="0" applyNumberFormat="1" applyFont="1" applyBorder="1" applyAlignment="1">
      <alignment vertical="center" wrapText="1"/>
    </xf>
    <xf numFmtId="166" fontId="16" fillId="0" borderId="3" xfId="41" applyNumberFormat="1" applyFont="1" applyFill="1" applyBorder="1" applyAlignment="1" applyProtection="1">
      <alignment horizontal="left" vertical="center" wrapText="1"/>
      <protection/>
    </xf>
    <xf numFmtId="164" fontId="17" fillId="0" borderId="3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left" vertical="center" wrapText="1"/>
    </xf>
    <xf numFmtId="164" fontId="16" fillId="0" borderId="3" xfId="41" applyFont="1" applyBorder="1" applyAlignment="1" applyProtection="1">
      <alignment vertical="center"/>
      <protection/>
    </xf>
    <xf numFmtId="166" fontId="24" fillId="0" borderId="3" xfId="41" applyNumberFormat="1" applyFont="1" applyBorder="1" applyAlignment="1" applyProtection="1">
      <alignment horizontal="center" vertical="center" wrapText="1"/>
      <protection/>
    </xf>
    <xf numFmtId="167" fontId="25" fillId="0" borderId="3" xfId="41" applyNumberFormat="1" applyFont="1" applyBorder="1" applyAlignment="1" applyProtection="1">
      <alignment horizontal="center" vertical="center" wrapText="1"/>
      <protection/>
    </xf>
    <xf numFmtId="168" fontId="16" fillId="0" borderId="3" xfId="41" applyNumberFormat="1" applyFont="1" applyFill="1" applyBorder="1" applyAlignment="1" applyProtection="1">
      <alignment horizontal="center" vertical="center" wrapText="1"/>
      <protection/>
    </xf>
    <xf numFmtId="164" fontId="16" fillId="0" borderId="3" xfId="0" applyNumberFormat="1" applyFont="1" applyBorder="1" applyAlignment="1">
      <alignment vertical="center" wrapText="1"/>
    </xf>
    <xf numFmtId="164" fontId="26" fillId="0" borderId="3" xfId="41" applyNumberFormat="1" applyFont="1" applyFill="1" applyBorder="1" applyAlignment="1" applyProtection="1">
      <alignment horizontal="center" vertical="center" wrapText="1"/>
      <protection/>
    </xf>
    <xf numFmtId="169" fontId="16" fillId="0" borderId="3" xfId="41" applyNumberFormat="1" applyFont="1" applyBorder="1" applyAlignment="1" applyProtection="1">
      <alignment horizontal="center" vertical="center" wrapText="1"/>
      <protection/>
    </xf>
    <xf numFmtId="170" fontId="16" fillId="0" borderId="3" xfId="15" applyNumberFormat="1" applyFont="1" applyFill="1" applyBorder="1" applyAlignment="1" applyProtection="1">
      <alignment horizontal="center" vertical="center" wrapText="1"/>
      <protection/>
    </xf>
    <xf numFmtId="164" fontId="16" fillId="0" borderId="3" xfId="0" applyNumberFormat="1" applyFont="1" applyFill="1" applyBorder="1" applyAlignment="1">
      <alignment vertical="center" wrapText="1"/>
    </xf>
    <xf numFmtId="166" fontId="27" fillId="0" borderId="3" xfId="41" applyNumberFormat="1" applyFont="1" applyBorder="1" applyAlignment="1" applyProtection="1">
      <alignment vertical="center" wrapText="1"/>
      <protection/>
    </xf>
    <xf numFmtId="166" fontId="26" fillId="0" borderId="3" xfId="41" applyNumberFormat="1" applyFont="1" applyBorder="1" applyAlignment="1" applyProtection="1">
      <alignment vertical="center" wrapText="1"/>
      <protection/>
    </xf>
    <xf numFmtId="164" fontId="28" fillId="0" borderId="3" xfId="0" applyNumberFormat="1" applyFont="1" applyBorder="1" applyAlignment="1">
      <alignment vertical="center" wrapText="1"/>
    </xf>
    <xf numFmtId="167" fontId="25" fillId="0" borderId="3" xfId="41" applyNumberFormat="1" applyFont="1" applyFill="1" applyBorder="1" applyAlignment="1" applyProtection="1">
      <alignment horizontal="center" vertical="center" wrapText="1"/>
      <protection/>
    </xf>
    <xf numFmtId="164" fontId="29" fillId="0" borderId="3" xfId="0" applyNumberFormat="1" applyFont="1" applyFill="1" applyBorder="1" applyAlignment="1">
      <alignment vertical="center" wrapText="1"/>
    </xf>
    <xf numFmtId="164" fontId="29" fillId="0" borderId="3" xfId="41" applyNumberFormat="1" applyFont="1" applyFill="1" applyBorder="1" applyAlignment="1" applyProtection="1">
      <alignment horizontal="center" vertical="center" wrapText="1"/>
      <protection/>
    </xf>
    <xf numFmtId="164" fontId="28" fillId="0" borderId="3" xfId="0" applyNumberFormat="1" applyFont="1" applyBorder="1" applyAlignment="1">
      <alignment wrapText="1"/>
    </xf>
    <xf numFmtId="164" fontId="30" fillId="0" borderId="3" xfId="41" applyFont="1" applyBorder="1" applyAlignment="1" applyProtection="1">
      <alignment horizontal="center" vertical="center" wrapText="1"/>
      <protection/>
    </xf>
    <xf numFmtId="164" fontId="32" fillId="0" borderId="3" xfId="0" applyFont="1" applyBorder="1" applyAlignment="1">
      <alignment horizontal="center" wrapText="1"/>
    </xf>
    <xf numFmtId="164" fontId="16" fillId="0" borderId="3" xfId="0" applyFont="1" applyBorder="1" applyAlignment="1">
      <alignment horizontal="center" vertical="center" wrapText="1"/>
    </xf>
    <xf numFmtId="164" fontId="19" fillId="0" borderId="3" xfId="41" applyNumberFormat="1" applyFont="1" applyFill="1" applyBorder="1" applyAlignment="1" applyProtection="1">
      <alignment/>
      <protection/>
    </xf>
    <xf numFmtId="166" fontId="1" fillId="0" borderId="3" xfId="41" applyNumberFormat="1" applyFont="1" applyFill="1" applyBorder="1" applyAlignment="1" applyProtection="1">
      <alignment horizontal="center" vertical="center" wrapText="1"/>
      <protection/>
    </xf>
    <xf numFmtId="167" fontId="16" fillId="0" borderId="3" xfId="41" applyNumberFormat="1" applyFont="1" applyFill="1" applyBorder="1" applyAlignment="1" applyProtection="1">
      <alignment horizontal="center" vertical="center" wrapText="1"/>
      <protection/>
    </xf>
    <xf numFmtId="166" fontId="34" fillId="0" borderId="3" xfId="41" applyNumberFormat="1" applyFont="1" applyFill="1" applyBorder="1" applyAlignment="1" applyProtection="1">
      <alignment horizontal="center" vertical="center" wrapText="1"/>
      <protection/>
    </xf>
    <xf numFmtId="164" fontId="29" fillId="0" borderId="3" xfId="41" applyNumberFormat="1" applyFont="1" applyFill="1" applyBorder="1" applyAlignment="1" applyProtection="1">
      <alignment horizontal="center" vertical="center"/>
      <protection/>
    </xf>
    <xf numFmtId="164" fontId="19" fillId="0" borderId="3" xfId="41" applyNumberFormat="1" applyFont="1" applyFill="1" applyBorder="1" applyAlignment="1" applyProtection="1">
      <alignment horizontal="center"/>
      <protection/>
    </xf>
    <xf numFmtId="166" fontId="16" fillId="0" borderId="3" xfId="41" applyNumberFormat="1" applyFont="1" applyFill="1" applyBorder="1" applyAlignment="1" applyProtection="1">
      <alignment vertical="center" wrapText="1"/>
      <protection/>
    </xf>
    <xf numFmtId="164" fontId="16" fillId="0" borderId="3" xfId="0" applyNumberFormat="1" applyFont="1" applyFill="1" applyBorder="1" applyAlignment="1">
      <alignment horizontal="center" vertical="center" wrapText="1"/>
    </xf>
    <xf numFmtId="167" fontId="16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vertical="center" wrapText="1"/>
    </xf>
    <xf numFmtId="166" fontId="0" fillId="0" borderId="3" xfId="41" applyNumberFormat="1" applyFont="1" applyFill="1" applyBorder="1" applyAlignment="1" applyProtection="1">
      <alignment horizontal="center" vertical="center" wrapText="1"/>
      <protection/>
    </xf>
    <xf numFmtId="166" fontId="28" fillId="0" borderId="3" xfId="41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>
      <alignment/>
    </xf>
    <xf numFmtId="166" fontId="23" fillId="0" borderId="3" xfId="41" applyNumberFormat="1" applyFont="1" applyFill="1" applyBorder="1" applyAlignment="1" applyProtection="1">
      <alignment horizontal="center" vertical="center" wrapText="1"/>
      <protection/>
    </xf>
    <xf numFmtId="171" fontId="16" fillId="0" borderId="3" xfId="41" applyNumberFormat="1" applyFont="1" applyFill="1" applyBorder="1" applyAlignment="1" applyProtection="1">
      <alignment horizontal="center" vertical="center" wrapText="1"/>
      <protection/>
    </xf>
    <xf numFmtId="164" fontId="29" fillId="0" borderId="3" xfId="0" applyFont="1" applyBorder="1" applyAlignment="1">
      <alignment vertical="center" wrapText="1"/>
    </xf>
    <xf numFmtId="166" fontId="35" fillId="0" borderId="3" xfId="41" applyNumberFormat="1" applyFont="1" applyFill="1" applyBorder="1" applyAlignment="1" applyProtection="1">
      <alignment horizontal="center" vertical="center" wrapText="1"/>
      <protection/>
    </xf>
    <xf numFmtId="164" fontId="25" fillId="0" borderId="3" xfId="0" applyNumberFormat="1" applyFont="1" applyFill="1" applyBorder="1" applyAlignment="1">
      <alignment vertical="center" wrapText="1"/>
    </xf>
    <xf numFmtId="166" fontId="35" fillId="0" borderId="3" xfId="41" applyNumberFormat="1" applyFont="1" applyFill="1" applyBorder="1" applyAlignment="1" applyProtection="1">
      <alignment horizontal="left" vertical="center" wrapText="1"/>
      <protection/>
    </xf>
    <xf numFmtId="172" fontId="16" fillId="0" borderId="3" xfId="41" applyNumberFormat="1" applyFont="1" applyFill="1" applyBorder="1" applyAlignment="1" applyProtection="1">
      <alignment horizontal="center" vertical="center" wrapText="1"/>
      <protection/>
    </xf>
    <xf numFmtId="164" fontId="16" fillId="0" borderId="3" xfId="41" applyNumberFormat="1" applyFont="1" applyFill="1" applyBorder="1" applyAlignment="1" applyProtection="1">
      <alignment horizontal="center" vertical="center"/>
      <protection/>
    </xf>
    <xf numFmtId="164" fontId="22" fillId="0" borderId="3" xfId="0" applyNumberFormat="1" applyFont="1" applyBorder="1" applyAlignment="1">
      <alignment vertical="center" wrapText="1"/>
    </xf>
    <xf numFmtId="167" fontId="36" fillId="0" borderId="0" xfId="0" applyNumberFormat="1" applyFont="1" applyAlignment="1">
      <alignment vertical="center" wrapText="1"/>
    </xf>
    <xf numFmtId="168" fontId="17" fillId="0" borderId="0" xfId="0" applyNumberFormat="1" applyFont="1" applyAlignment="1">
      <alignment horizontal="center" vertical="center" wrapText="1"/>
    </xf>
    <xf numFmtId="173" fontId="36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164" fontId="16" fillId="0" borderId="0" xfId="0" applyNumberFormat="1" applyFont="1" applyAlignment="1">
      <alignment horizontal="center" vertical="center"/>
    </xf>
    <xf numFmtId="164" fontId="17" fillId="0" borderId="4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17" fillId="0" borderId="5" xfId="0" applyFont="1" applyBorder="1" applyAlignment="1">
      <alignment horizontal="center" vertical="center" wrapText="1"/>
    </xf>
    <xf numFmtId="164" fontId="16" fillId="0" borderId="3" xfId="41" applyFont="1" applyFill="1" applyBorder="1" applyAlignment="1" applyProtection="1">
      <alignment horizontal="center" vertical="center" wrapText="1"/>
      <protection/>
    </xf>
    <xf numFmtId="164" fontId="16" fillId="0" borderId="3" xfId="41" applyFont="1" applyFill="1" applyBorder="1" applyAlignment="1" applyProtection="1">
      <alignment horizontal="center" vertical="center"/>
      <protection/>
    </xf>
    <xf numFmtId="164" fontId="16" fillId="0" borderId="3" xfId="41" applyFont="1" applyBorder="1" applyAlignment="1" applyProtection="1">
      <alignment horizontal="center" vertical="center" wrapText="1"/>
      <protection/>
    </xf>
    <xf numFmtId="174" fontId="16" fillId="0" borderId="3" xfId="0" applyNumberFormat="1" applyFont="1" applyBorder="1" applyAlignment="1">
      <alignment horizontal="center" vertical="center" wrapText="1"/>
    </xf>
    <xf numFmtId="172" fontId="16" fillId="0" borderId="3" xfId="0" applyNumberFormat="1" applyFont="1" applyBorder="1" applyAlignment="1">
      <alignment horizontal="center" vertical="center" wrapText="1"/>
    </xf>
    <xf numFmtId="165" fontId="16" fillId="0" borderId="3" xfId="15" applyNumberFormat="1" applyFont="1" applyFill="1" applyBorder="1" applyAlignment="1" applyProtection="1">
      <alignment horizontal="center" vertical="center"/>
      <protection/>
    </xf>
    <xf numFmtId="175" fontId="16" fillId="0" borderId="3" xfId="15" applyNumberFormat="1" applyFont="1" applyBorder="1" applyAlignment="1" applyProtection="1">
      <alignment horizontal="center" vertical="center" wrapText="1"/>
      <protection/>
    </xf>
    <xf numFmtId="164" fontId="37" fillId="0" borderId="3" xfId="0" applyFont="1" applyBorder="1" applyAlignment="1">
      <alignment horizontal="center" vertical="center" wrapText="1"/>
    </xf>
    <xf numFmtId="164" fontId="19" fillId="0" borderId="3" xfId="41" applyFont="1" applyBorder="1" applyAlignment="1" applyProtection="1">
      <alignment horizontal="center" vertical="center" wrapText="1"/>
      <protection/>
    </xf>
    <xf numFmtId="164" fontId="16" fillId="0" borderId="3" xfId="41" applyFont="1" applyBorder="1" applyAlignment="1" applyProtection="1">
      <alignment horizontal="center" vertical="center"/>
      <protection/>
    </xf>
    <xf numFmtId="164" fontId="38" fillId="0" borderId="0" xfId="0" applyFont="1" applyAlignment="1">
      <alignment wrapText="1"/>
    </xf>
    <xf numFmtId="164" fontId="16" fillId="0" borderId="5" xfId="41" applyFont="1" applyFill="1" applyBorder="1" applyAlignment="1" applyProtection="1">
      <alignment horizontal="center" vertical="center" wrapText="1"/>
      <protection/>
    </xf>
    <xf numFmtId="164" fontId="39" fillId="0" borderId="0" xfId="41" applyFont="1" applyBorder="1" applyAlignment="1" applyProtection="1">
      <alignment wrapText="1"/>
      <protection/>
    </xf>
    <xf numFmtId="164" fontId="38" fillId="0" borderId="3" xfId="41" applyFont="1" applyBorder="1" applyAlignment="1" applyProtection="1">
      <alignment horizontal="center" vertical="center" wrapText="1"/>
      <protection/>
    </xf>
    <xf numFmtId="164" fontId="16" fillId="0" borderId="4" xfId="41" applyFont="1" applyBorder="1" applyAlignment="1" applyProtection="1">
      <alignment horizontal="center" vertical="center"/>
      <protection/>
    </xf>
    <xf numFmtId="164" fontId="16" fillId="0" borderId="6" xfId="0" applyFont="1" applyBorder="1" applyAlignment="1">
      <alignment horizontal="center" vertical="center" wrapText="1"/>
    </xf>
    <xf numFmtId="164" fontId="16" fillId="0" borderId="7" xfId="41" applyFont="1" applyFill="1" applyBorder="1" applyAlignment="1" applyProtection="1">
      <alignment horizontal="center" vertical="center" wrapText="1"/>
      <protection/>
    </xf>
    <xf numFmtId="164" fontId="16" fillId="0" borderId="6" xfId="41" applyFont="1" applyFill="1" applyBorder="1" applyAlignment="1" applyProtection="1">
      <alignment horizontal="center" vertical="center"/>
      <protection/>
    </xf>
    <xf numFmtId="164" fontId="16" fillId="0" borderId="4" xfId="41" applyFont="1" applyBorder="1" applyAlignment="1" applyProtection="1">
      <alignment horizontal="center" vertical="center" wrapText="1"/>
      <protection/>
    </xf>
    <xf numFmtId="166" fontId="16" fillId="0" borderId="6" xfId="41" applyNumberFormat="1" applyFont="1" applyFill="1" applyBorder="1" applyAlignment="1" applyProtection="1">
      <alignment horizontal="center" vertical="center" wrapText="1"/>
      <protection/>
    </xf>
    <xf numFmtId="165" fontId="16" fillId="0" borderId="6" xfId="15" applyNumberFormat="1" applyFont="1" applyFill="1" applyBorder="1" applyAlignment="1" applyProtection="1">
      <alignment horizontal="center" vertical="center"/>
      <protection/>
    </xf>
    <xf numFmtId="175" fontId="16" fillId="0" borderId="6" xfId="15" applyNumberFormat="1" applyFont="1" applyBorder="1" applyAlignment="1" applyProtection="1">
      <alignment horizontal="center" vertical="center" wrapText="1"/>
      <protection/>
    </xf>
    <xf numFmtId="164" fontId="37" fillId="0" borderId="6" xfId="0" applyFont="1" applyBorder="1" applyAlignment="1">
      <alignment horizontal="center" vertical="center" wrapText="1"/>
    </xf>
    <xf numFmtId="164" fontId="16" fillId="0" borderId="6" xfId="41" applyFont="1" applyBorder="1" applyAlignment="1" applyProtection="1">
      <alignment horizontal="center" vertical="center" wrapText="1"/>
      <protection/>
    </xf>
    <xf numFmtId="164" fontId="16" fillId="0" borderId="8" xfId="41" applyFont="1" applyFill="1" applyBorder="1" applyAlignment="1" applyProtection="1">
      <alignment horizontal="center" vertical="center" wrapText="1"/>
      <protection/>
    </xf>
    <xf numFmtId="164" fontId="16" fillId="0" borderId="3" xfId="0" applyFont="1" applyBorder="1" applyAlignment="1">
      <alignment vertical="center"/>
    </xf>
    <xf numFmtId="164" fontId="16" fillId="0" borderId="3" xfId="0" applyFont="1" applyBorder="1" applyAlignment="1">
      <alignment horizontal="center" vertical="center"/>
    </xf>
    <xf numFmtId="166" fontId="16" fillId="0" borderId="4" xfId="41" applyNumberFormat="1" applyFont="1" applyFill="1" applyBorder="1" applyAlignment="1" applyProtection="1">
      <alignment horizontal="center" vertical="center" wrapText="1"/>
      <protection/>
    </xf>
    <xf numFmtId="174" fontId="16" fillId="0" borderId="3" xfId="0" applyNumberFormat="1" applyFont="1" applyBorder="1" applyAlignment="1">
      <alignment horizontal="center" vertical="center"/>
    </xf>
    <xf numFmtId="165" fontId="16" fillId="0" borderId="3" xfId="15" applyNumberFormat="1" applyFont="1" applyBorder="1" applyAlignment="1" applyProtection="1">
      <alignment horizontal="center" vertical="center"/>
      <protection/>
    </xf>
    <xf numFmtId="175" fontId="16" fillId="0" borderId="3" xfId="15" applyNumberFormat="1" applyFont="1" applyBorder="1" applyAlignment="1" applyProtection="1">
      <alignment horizontal="center" vertical="center"/>
      <protection/>
    </xf>
    <xf numFmtId="164" fontId="16" fillId="0" borderId="4" xfId="41" applyFont="1" applyFill="1" applyBorder="1" applyAlignment="1" applyProtection="1">
      <alignment horizontal="center" vertical="center" wrapText="1"/>
      <protection/>
    </xf>
    <xf numFmtId="164" fontId="16" fillId="0" borderId="4" xfId="0" applyFont="1" applyBorder="1" applyAlignment="1">
      <alignment vertical="center"/>
    </xf>
    <xf numFmtId="164" fontId="16" fillId="0" borderId="4" xfId="0" applyNumberFormat="1" applyFont="1" applyBorder="1" applyAlignment="1">
      <alignment horizontal="center" vertical="center"/>
    </xf>
    <xf numFmtId="164" fontId="40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164" fontId="17" fillId="0" borderId="9" xfId="0" applyNumberFormat="1" applyFont="1" applyFill="1" applyBorder="1" applyAlignment="1">
      <alignment horizontal="center" vertical="center"/>
    </xf>
    <xf numFmtId="164" fontId="17" fillId="0" borderId="6" xfId="0" applyFont="1" applyBorder="1" applyAlignment="1">
      <alignment horizontal="left" vertical="center" wrapText="1"/>
    </xf>
    <xf numFmtId="164" fontId="17" fillId="0" borderId="6" xfId="0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/>
    </xf>
    <xf numFmtId="164" fontId="16" fillId="0" borderId="3" xfId="0" applyFont="1" applyBorder="1" applyAlignment="1">
      <alignment horizontal="left" vertical="center" wrapText="1"/>
    </xf>
    <xf numFmtId="164" fontId="16" fillId="0" borderId="3" xfId="41" applyFont="1" applyFill="1" applyBorder="1" applyAlignment="1" applyProtection="1">
      <alignment horizontal="right" vertical="center"/>
      <protection/>
    </xf>
    <xf numFmtId="164" fontId="16" fillId="0" borderId="3" xfId="0" applyFont="1" applyBorder="1" applyAlignment="1">
      <alignment vertical="center" wrapText="1"/>
    </xf>
    <xf numFmtId="168" fontId="16" fillId="0" borderId="3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16" fillId="0" borderId="3" xfId="41" applyFont="1" applyFill="1" applyBorder="1" applyAlignment="1" applyProtection="1">
      <alignment horizontal="left" vertical="center" wrapText="1"/>
      <protection/>
    </xf>
    <xf numFmtId="164" fontId="16" fillId="0" borderId="6" xfId="41" applyFont="1" applyFill="1" applyBorder="1" applyAlignment="1" applyProtection="1">
      <alignment horizontal="center" vertical="center" wrapText="1"/>
      <protection/>
    </xf>
    <xf numFmtId="164" fontId="16" fillId="0" borderId="3" xfId="0" applyNumberFormat="1" applyFont="1" applyBorder="1" applyAlignment="1">
      <alignment horizontal="center" vertical="center"/>
    </xf>
    <xf numFmtId="164" fontId="16" fillId="0" borderId="11" xfId="41" applyFont="1" applyFill="1" applyBorder="1" applyAlignment="1" applyProtection="1">
      <alignment horizontal="center" vertical="center"/>
      <protection/>
    </xf>
    <xf numFmtId="164" fontId="16" fillId="0" borderId="5" xfId="0" applyFont="1" applyBorder="1" applyAlignment="1">
      <alignment horizontal="center" vertical="center"/>
    </xf>
    <xf numFmtId="164" fontId="16" fillId="0" borderId="0" xfId="0" applyFont="1" applyAlignment="1">
      <alignment horizontal="left" vertical="center"/>
    </xf>
    <xf numFmtId="164" fontId="16" fillId="0" borderId="0" xfId="0" applyFont="1" applyAlignment="1">
      <alignment vertical="center"/>
    </xf>
    <xf numFmtId="168" fontId="17" fillId="0" borderId="0" xfId="0" applyNumberFormat="1" applyFont="1" applyAlignment="1">
      <alignment vertical="center"/>
    </xf>
    <xf numFmtId="164" fontId="16" fillId="0" borderId="0" xfId="0" applyNumberFormat="1" applyFont="1" applyFill="1" applyAlignment="1">
      <alignment vertical="center"/>
    </xf>
    <xf numFmtId="164" fontId="16" fillId="0" borderId="0" xfId="0" applyNumberFormat="1" applyFont="1" applyFill="1" applyAlignment="1">
      <alignment horizontal="center" vertical="center"/>
    </xf>
    <xf numFmtId="164" fontId="16" fillId="0" borderId="3" xfId="0" applyNumberFormat="1" applyFont="1" applyFill="1" applyBorder="1" applyAlignment="1">
      <alignment vertical="center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Alignment="1">
      <alignment vertical="center" wrapText="1"/>
    </xf>
    <xf numFmtId="164" fontId="17" fillId="0" borderId="3" xfId="0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 vertical="center" wrapText="1"/>
    </xf>
    <xf numFmtId="164" fontId="17" fillId="0" borderId="3" xfId="0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vertical="center" wrapText="1"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11" xfId="0" applyFont="1" applyFill="1" applyBorder="1" applyAlignment="1">
      <alignment horizontal="center" vertical="center" wrapText="1"/>
    </xf>
    <xf numFmtId="166" fontId="16" fillId="0" borderId="3" xfId="41" applyNumberFormat="1" applyFont="1" applyFill="1" applyBorder="1" applyAlignment="1" applyProtection="1">
      <alignment horizontal="center" vertical="center" wrapText="1"/>
      <protection/>
    </xf>
    <xf numFmtId="164" fontId="16" fillId="0" borderId="3" xfId="0" applyFont="1" applyFill="1" applyBorder="1" applyAlignment="1">
      <alignment horizontal="left" vertical="center" wrapText="1"/>
    </xf>
    <xf numFmtId="164" fontId="16" fillId="0" borderId="3" xfId="0" applyFont="1" applyFill="1" applyBorder="1" applyAlignment="1">
      <alignment horizontal="left" vertical="center" wrapText="1"/>
    </xf>
    <xf numFmtId="164" fontId="17" fillId="0" borderId="3" xfId="0" applyFont="1" applyFill="1" applyBorder="1" applyAlignment="1">
      <alignment horizontal="left" vertical="center" wrapText="1"/>
    </xf>
    <xf numFmtId="176" fontId="16" fillId="0" borderId="3" xfId="0" applyNumberFormat="1" applyFont="1" applyFill="1" applyBorder="1" applyAlignment="1">
      <alignment horizontal="center" vertical="center"/>
    </xf>
    <xf numFmtId="168" fontId="16" fillId="0" borderId="3" xfId="0" applyNumberFormat="1" applyFont="1" applyFill="1" applyBorder="1" applyAlignment="1">
      <alignment horizontal="center" vertical="center"/>
    </xf>
    <xf numFmtId="168" fontId="16" fillId="0" borderId="3" xfId="41" applyNumberFormat="1" applyFont="1" applyFill="1" applyBorder="1" applyAlignment="1" applyProtection="1">
      <alignment horizontal="center" vertical="center"/>
      <protection/>
    </xf>
    <xf numFmtId="176" fontId="29" fillId="0" borderId="3" xfId="0" applyNumberFormat="1" applyFont="1" applyFill="1" applyBorder="1" applyAlignment="1">
      <alignment horizontal="justify" vertical="center"/>
    </xf>
    <xf numFmtId="177" fontId="16" fillId="0" borderId="5" xfId="0" applyNumberFormat="1" applyFont="1" applyFill="1" applyBorder="1" applyAlignment="1">
      <alignment horizontal="center" vertical="center"/>
    </xf>
    <xf numFmtId="164" fontId="16" fillId="0" borderId="3" xfId="41" applyFont="1" applyFill="1" applyBorder="1" applyAlignment="1" applyProtection="1">
      <alignment horizontal="center" vertical="center" wrapText="1"/>
      <protection/>
    </xf>
    <xf numFmtId="164" fontId="16" fillId="0" borderId="6" xfId="41" applyFont="1" applyFill="1" applyBorder="1" applyAlignment="1" applyProtection="1">
      <alignment horizontal="center" vertical="center"/>
      <protection/>
    </xf>
    <xf numFmtId="164" fontId="16" fillId="0" borderId="0" xfId="41" applyFont="1" applyFill="1" applyBorder="1" applyAlignment="1" applyProtection="1">
      <alignment horizontal="center" vertical="center"/>
      <protection/>
    </xf>
    <xf numFmtId="164" fontId="0" fillId="0" borderId="3" xfId="0" applyFill="1" applyBorder="1" applyAlignment="1">
      <alignment/>
    </xf>
    <xf numFmtId="164" fontId="16" fillId="0" borderId="3" xfId="0" applyFont="1" applyFill="1" applyBorder="1" applyAlignment="1">
      <alignment vertical="center"/>
    </xf>
    <xf numFmtId="164" fontId="29" fillId="0" borderId="3" xfId="41" applyFont="1" applyFill="1" applyBorder="1" applyAlignment="1" applyProtection="1">
      <alignment horizontal="center" vertical="center"/>
      <protection/>
    </xf>
    <xf numFmtId="164" fontId="42" fillId="0" borderId="12" xfId="0" applyFont="1" applyFill="1" applyBorder="1" applyAlignment="1">
      <alignment horizontal="left" vertical="center" wrapText="1"/>
    </xf>
    <xf numFmtId="164" fontId="29" fillId="0" borderId="11" xfId="41" applyFont="1" applyFill="1" applyBorder="1" applyAlignment="1" applyProtection="1">
      <alignment horizontal="center" vertical="center"/>
      <protection/>
    </xf>
    <xf numFmtId="164" fontId="42" fillId="0" borderId="3" xfId="0" applyFont="1" applyFill="1" applyBorder="1" applyAlignment="1">
      <alignment horizontal="left" vertical="center" wrapText="1"/>
    </xf>
    <xf numFmtId="164" fontId="43" fillId="0" borderId="3" xfId="0" applyFont="1" applyFill="1" applyBorder="1" applyAlignment="1">
      <alignment horizontal="left" vertical="center" wrapText="1"/>
    </xf>
    <xf numFmtId="166" fontId="44" fillId="0" borderId="3" xfId="41" applyNumberFormat="1" applyFont="1" applyFill="1" applyBorder="1" applyAlignment="1" applyProtection="1">
      <alignment horizontal="center" vertical="center" wrapText="1"/>
      <protection/>
    </xf>
    <xf numFmtId="164" fontId="16" fillId="0" borderId="3" xfId="0" applyFont="1" applyFill="1" applyBorder="1" applyAlignment="1">
      <alignment vertical="top" wrapText="1"/>
    </xf>
    <xf numFmtId="164" fontId="16" fillId="0" borderId="13" xfId="41" applyFont="1" applyFill="1" applyBorder="1" applyAlignment="1" applyProtection="1">
      <alignment horizontal="center" vertical="center"/>
      <protection/>
    </xf>
    <xf numFmtId="178" fontId="16" fillId="0" borderId="3" xfId="0" applyNumberFormat="1" applyFont="1" applyFill="1" applyBorder="1" applyAlignment="1">
      <alignment horizontal="center" vertical="center"/>
    </xf>
    <xf numFmtId="166" fontId="29" fillId="0" borderId="3" xfId="41" applyNumberFormat="1" applyFont="1" applyFill="1" applyBorder="1" applyAlignment="1" applyProtection="1">
      <alignment horizontal="center" vertical="center" wrapText="1"/>
      <protection/>
    </xf>
    <xf numFmtId="164" fontId="16" fillId="0" borderId="3" xfId="0" applyFont="1" applyFill="1" applyBorder="1" applyAlignment="1">
      <alignment horizontal="center" vertical="center"/>
    </xf>
    <xf numFmtId="164" fontId="16" fillId="0" borderId="3" xfId="41" applyFont="1" applyFill="1" applyBorder="1" applyAlignment="1" applyProtection="1">
      <alignment horizontal="center" vertical="center"/>
      <protection/>
    </xf>
    <xf numFmtId="164" fontId="16" fillId="0" borderId="0" xfId="41" applyFont="1" applyFill="1" applyBorder="1" applyAlignment="1" applyProtection="1">
      <alignment horizontal="center" vertical="center" wrapText="1"/>
      <protection/>
    </xf>
    <xf numFmtId="164" fontId="16" fillId="0" borderId="3" xfId="0" applyFont="1" applyFill="1" applyBorder="1" applyAlignment="1">
      <alignment horizontal="justify" vertical="center"/>
    </xf>
    <xf numFmtId="164" fontId="29" fillId="0" borderId="3" xfId="0" applyFont="1" applyFill="1" applyBorder="1" applyAlignment="1">
      <alignment horizontal="center" vertical="center" wrapText="1"/>
    </xf>
    <xf numFmtId="164" fontId="16" fillId="0" borderId="0" xfId="0" applyFont="1" applyFill="1" applyAlignment="1">
      <alignment vertical="center"/>
    </xf>
    <xf numFmtId="164" fontId="16" fillId="0" borderId="14" xfId="41" applyFont="1" applyFill="1" applyBorder="1" applyAlignment="1" applyProtection="1">
      <alignment horizontal="center" vertical="center" wrapText="1"/>
      <protection/>
    </xf>
    <xf numFmtId="164" fontId="16" fillId="0" borderId="11" xfId="41" applyFont="1" applyFill="1" applyBorder="1" applyAlignment="1" applyProtection="1">
      <alignment horizontal="center" vertical="center" wrapText="1"/>
      <protection/>
    </xf>
    <xf numFmtId="177" fontId="16" fillId="0" borderId="15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Alignment="1">
      <alignment vertical="center"/>
    </xf>
    <xf numFmtId="164" fontId="17" fillId="0" borderId="0" xfId="0" applyFont="1" applyFill="1" applyAlignment="1">
      <alignment vertical="center"/>
    </xf>
    <xf numFmtId="164" fontId="17" fillId="0" borderId="0" xfId="0" applyFont="1" applyFill="1" applyAlignment="1">
      <alignment horizontal="center" vertical="center"/>
    </xf>
    <xf numFmtId="164" fontId="17" fillId="0" borderId="16" xfId="0" applyFont="1" applyFill="1" applyBorder="1" applyAlignment="1">
      <alignment vertical="center"/>
    </xf>
    <xf numFmtId="168" fontId="17" fillId="0" borderId="16" xfId="0" applyNumberFormat="1" applyFont="1" applyFill="1" applyBorder="1" applyAlignment="1">
      <alignment horizontal="center" vertical="center"/>
    </xf>
    <xf numFmtId="164" fontId="16" fillId="0" borderId="16" xfId="0" applyFont="1" applyFill="1" applyBorder="1" applyAlignment="1">
      <alignment vertical="center"/>
    </xf>
    <xf numFmtId="164" fontId="16" fillId="0" borderId="4" xfId="0" applyFont="1" applyFill="1" applyBorder="1" applyAlignment="1">
      <alignment vertical="center"/>
    </xf>
    <xf numFmtId="164" fontId="17" fillId="0" borderId="0" xfId="0" applyNumberFormat="1" applyFont="1" applyAlignment="1">
      <alignment vertical="center"/>
    </xf>
    <xf numFmtId="164" fontId="16" fillId="0" borderId="0" xfId="0" applyFont="1" applyAlignment="1">
      <alignment horizontal="center" vertical="center"/>
    </xf>
    <xf numFmtId="164" fontId="16" fillId="0" borderId="0" xfId="0" applyFont="1" applyAlignment="1">
      <alignment vertical="center" wrapText="1"/>
    </xf>
    <xf numFmtId="164" fontId="16" fillId="9" borderId="3" xfId="41" applyFont="1" applyFill="1" applyBorder="1" applyAlignment="1" applyProtection="1">
      <alignment horizontal="center" vertical="center"/>
      <protection/>
    </xf>
    <xf numFmtId="172" fontId="16" fillId="0" borderId="3" xfId="15" applyNumberFormat="1" applyFont="1" applyFill="1" applyBorder="1" applyAlignment="1" applyProtection="1">
      <alignment horizontal="center" vertical="center"/>
      <protection/>
    </xf>
    <xf numFmtId="172" fontId="16" fillId="0" borderId="3" xfId="15" applyNumberFormat="1" applyFont="1" applyFill="1" applyBorder="1" applyAlignment="1" applyProtection="1">
      <alignment vertical="center"/>
      <protection/>
    </xf>
    <xf numFmtId="170" fontId="16" fillId="0" borderId="3" xfId="15" applyFont="1" applyBorder="1" applyAlignment="1" applyProtection="1">
      <alignment horizontal="center" vertical="center" wrapText="1"/>
      <protection/>
    </xf>
    <xf numFmtId="170" fontId="16" fillId="0" borderId="3" xfId="15" applyFont="1" applyBorder="1" applyAlignment="1" applyProtection="1">
      <alignment horizontal="center" vertical="center"/>
      <protection/>
    </xf>
    <xf numFmtId="172" fontId="16" fillId="0" borderId="3" xfId="15" applyNumberFormat="1" applyFont="1" applyFill="1" applyBorder="1" applyAlignment="1" applyProtection="1">
      <alignment vertical="center" wrapText="1" shrinkToFit="1"/>
      <protection/>
    </xf>
    <xf numFmtId="174" fontId="34" fillId="0" borderId="3" xfId="0" applyNumberFormat="1" applyFont="1" applyBorder="1" applyAlignment="1">
      <alignment horizontal="center" vertical="center"/>
    </xf>
    <xf numFmtId="164" fontId="16" fillId="9" borderId="3" xfId="0" applyFont="1" applyFill="1" applyBorder="1" applyAlignment="1">
      <alignment horizontal="center" vertical="center" wrapText="1"/>
    </xf>
    <xf numFmtId="174" fontId="16" fillId="9" borderId="3" xfId="0" applyNumberFormat="1" applyFont="1" applyFill="1" applyBorder="1" applyAlignment="1">
      <alignment horizontal="center" vertical="center"/>
    </xf>
    <xf numFmtId="164" fontId="47" fillId="9" borderId="3" xfId="0" applyFont="1" applyFill="1" applyBorder="1" applyAlignment="1">
      <alignment horizontal="center" vertical="center" wrapText="1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horizontal="left" vertical="center"/>
    </xf>
    <xf numFmtId="164" fontId="17" fillId="0" borderId="0" xfId="0" applyFont="1" applyAlignment="1">
      <alignment horizontal="center" vertical="center"/>
    </xf>
    <xf numFmtId="170" fontId="17" fillId="0" borderId="0" xfId="0" applyNumberFormat="1" applyFont="1" applyAlignment="1">
      <alignment vertical="center"/>
    </xf>
    <xf numFmtId="164" fontId="48" fillId="0" borderId="0" xfId="0" applyFont="1" applyAlignment="1">
      <alignment vertical="center"/>
    </xf>
    <xf numFmtId="164" fontId="17" fillId="0" borderId="3" xfId="0" applyFont="1" applyBorder="1" applyAlignment="1">
      <alignment horizontal="left" vertical="center" wrapText="1"/>
    </xf>
    <xf numFmtId="164" fontId="49" fillId="0" borderId="3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left" vertical="center"/>
    </xf>
    <xf numFmtId="164" fontId="50" fillId="0" borderId="3" xfId="0" applyFont="1" applyBorder="1" applyAlignment="1">
      <alignment vertical="center" wrapText="1"/>
    </xf>
    <xf numFmtId="164" fontId="50" fillId="0" borderId="3" xfId="0" applyFont="1" applyBorder="1" applyAlignment="1">
      <alignment horizontal="right" vertical="center" wrapText="1"/>
    </xf>
    <xf numFmtId="168" fontId="16" fillId="0" borderId="17" xfId="41" applyNumberFormat="1" applyFont="1" applyFill="1" applyBorder="1" applyAlignment="1" applyProtection="1">
      <alignment horizontal="center" vertical="center"/>
      <protection/>
    </xf>
    <xf numFmtId="164" fontId="48" fillId="0" borderId="3" xfId="0" applyFont="1" applyBorder="1" applyAlignment="1">
      <alignment vertical="center" wrapText="1"/>
    </xf>
    <xf numFmtId="164" fontId="51" fillId="0" borderId="0" xfId="0" applyFont="1" applyAlignment="1">
      <alignment horizontal="left" vertical="center"/>
    </xf>
    <xf numFmtId="164" fontId="49" fillId="0" borderId="0" xfId="0" applyFont="1" applyAlignment="1">
      <alignment vertical="center"/>
    </xf>
    <xf numFmtId="164" fontId="16" fillId="0" borderId="0" xfId="0" applyNumberFormat="1" applyFont="1" applyAlignment="1">
      <alignment/>
    </xf>
    <xf numFmtId="164" fontId="16" fillId="0" borderId="0" xfId="0" applyFont="1" applyAlignment="1">
      <alignment/>
    </xf>
    <xf numFmtId="164" fontId="17" fillId="0" borderId="3" xfId="0" applyFont="1" applyBorder="1" applyAlignment="1">
      <alignment horizontal="left" vertical="center" wrapText="1"/>
    </xf>
    <xf numFmtId="164" fontId="17" fillId="0" borderId="3" xfId="0" applyFont="1" applyBorder="1" applyAlignment="1">
      <alignment horizontal="center" vertical="center" wrapText="1"/>
    </xf>
    <xf numFmtId="164" fontId="16" fillId="10" borderId="3" xfId="0" applyFont="1" applyFill="1" applyBorder="1" applyAlignment="1">
      <alignment vertical="center" wrapText="1"/>
    </xf>
    <xf numFmtId="164" fontId="16" fillId="10" borderId="3" xfId="0" applyFont="1" applyFill="1" applyBorder="1" applyAlignment="1">
      <alignment horizontal="center" vertical="center" wrapText="1"/>
    </xf>
    <xf numFmtId="164" fontId="16" fillId="10" borderId="3" xfId="0" applyFont="1" applyFill="1" applyBorder="1" applyAlignment="1">
      <alignment vertical="center"/>
    </xf>
    <xf numFmtId="164" fontId="52" fillId="10" borderId="3" xfId="0" applyFont="1" applyFill="1" applyBorder="1" applyAlignment="1">
      <alignment vertical="center"/>
    </xf>
    <xf numFmtId="164" fontId="53" fillId="10" borderId="3" xfId="0" applyFont="1" applyFill="1" applyBorder="1" applyAlignment="1">
      <alignment vertical="center"/>
    </xf>
    <xf numFmtId="164" fontId="17" fillId="10" borderId="3" xfId="0" applyFont="1" applyFill="1" applyBorder="1" applyAlignment="1">
      <alignment vertical="center"/>
    </xf>
    <xf numFmtId="168" fontId="17" fillId="10" borderId="3" xfId="0" applyNumberFormat="1" applyFont="1" applyFill="1" applyBorder="1" applyAlignment="1">
      <alignment vertical="center" wrapText="1"/>
    </xf>
    <xf numFmtId="164" fontId="17" fillId="10" borderId="3" xfId="0" applyFont="1" applyFill="1" applyBorder="1" applyAlignment="1">
      <alignment vertical="center" wrapText="1"/>
    </xf>
    <xf numFmtId="164" fontId="16" fillId="10" borderId="3" xfId="0" applyFont="1" applyFill="1" applyBorder="1" applyAlignment="1">
      <alignment/>
    </xf>
    <xf numFmtId="164" fontId="54" fillId="10" borderId="3" xfId="0" applyFont="1" applyFill="1" applyBorder="1" applyAlignment="1">
      <alignment vertical="center" wrapText="1"/>
    </xf>
    <xf numFmtId="164" fontId="53" fillId="10" borderId="3" xfId="0" applyFont="1" applyFill="1" applyBorder="1" applyAlignment="1">
      <alignment vertical="center" wrapText="1"/>
    </xf>
    <xf numFmtId="164" fontId="46" fillId="10" borderId="3" xfId="0" applyFont="1" applyFill="1" applyBorder="1" applyAlignment="1">
      <alignment vertical="center" wrapText="1"/>
    </xf>
    <xf numFmtId="164" fontId="54" fillId="10" borderId="3" xfId="0" applyFont="1" applyFill="1" applyBorder="1" applyAlignment="1">
      <alignment wrapText="1"/>
    </xf>
    <xf numFmtId="164" fontId="16" fillId="10" borderId="3" xfId="0" applyFont="1" applyFill="1" applyBorder="1" applyAlignment="1">
      <alignment wrapText="1"/>
    </xf>
    <xf numFmtId="164" fontId="53" fillId="10" borderId="3" xfId="0" applyFont="1" applyFill="1" applyBorder="1" applyAlignment="1">
      <alignment wrapText="1"/>
    </xf>
    <xf numFmtId="164" fontId="55" fillId="10" borderId="3" xfId="0" applyFont="1" applyFill="1" applyBorder="1" applyAlignment="1">
      <alignment wrapText="1"/>
    </xf>
    <xf numFmtId="170" fontId="56" fillId="10" borderId="3" xfId="15" applyFont="1" applyFill="1" applyBorder="1" applyProtection="1">
      <alignment/>
      <protection/>
    </xf>
    <xf numFmtId="168" fontId="16" fillId="10" borderId="3" xfId="0" applyNumberFormat="1" applyFont="1" applyFill="1" applyBorder="1" applyAlignment="1">
      <alignment/>
    </xf>
    <xf numFmtId="164" fontId="17" fillId="10" borderId="3" xfId="0" applyFont="1" applyFill="1" applyBorder="1" applyAlignment="1">
      <alignment/>
    </xf>
    <xf numFmtId="164" fontId="16" fillId="0" borderId="3" xfId="0" applyFont="1" applyBorder="1" applyAlignment="1">
      <alignment vertical="center" wrapText="1"/>
    </xf>
    <xf numFmtId="164" fontId="16" fillId="0" borderId="3" xfId="0" applyFont="1" applyBorder="1" applyAlignment="1">
      <alignment horizontal="center" vertical="center" wrapText="1"/>
    </xf>
    <xf numFmtId="164" fontId="16" fillId="0" borderId="3" xfId="0" applyFont="1" applyBorder="1" applyAlignment="1">
      <alignment vertical="center"/>
    </xf>
    <xf numFmtId="164" fontId="29" fillId="0" borderId="3" xfId="0" applyFont="1" applyBorder="1" applyAlignment="1">
      <alignment vertical="center"/>
    </xf>
    <xf numFmtId="164" fontId="29" fillId="0" borderId="3" xfId="0" applyFont="1" applyBorder="1" applyAlignment="1">
      <alignment vertical="center" wrapText="1"/>
    </xf>
    <xf numFmtId="170" fontId="56" fillId="0" borderId="3" xfId="15" applyFont="1" applyBorder="1" applyAlignment="1" applyProtection="1">
      <alignment vertical="center"/>
      <protection/>
    </xf>
    <xf numFmtId="168" fontId="16" fillId="0" borderId="3" xfId="0" applyNumberFormat="1" applyFont="1" applyBorder="1" applyAlignment="1">
      <alignment vertical="center"/>
    </xf>
    <xf numFmtId="164" fontId="46" fillId="0" borderId="3" xfId="0" applyFont="1" applyBorder="1" applyAlignment="1">
      <alignment vertical="center" wrapText="1"/>
    </xf>
    <xf numFmtId="164" fontId="53" fillId="0" borderId="3" xfId="0" applyFont="1" applyBorder="1" applyAlignment="1">
      <alignment vertical="center"/>
    </xf>
    <xf numFmtId="172" fontId="16" fillId="0" borderId="3" xfId="0" applyNumberFormat="1" applyFont="1" applyBorder="1" applyAlignment="1">
      <alignment vertical="center"/>
    </xf>
    <xf numFmtId="170" fontId="16" fillId="0" borderId="3" xfId="15" applyFont="1" applyBorder="1" applyAlignment="1" applyProtection="1">
      <alignment vertical="center"/>
      <protection/>
    </xf>
    <xf numFmtId="164" fontId="16" fillId="0" borderId="6" xfId="0" applyFont="1" applyBorder="1" applyAlignment="1">
      <alignment vertical="center" wrapText="1"/>
    </xf>
    <xf numFmtId="164" fontId="16" fillId="0" borderId="6" xfId="0" applyFont="1" applyBorder="1" applyAlignment="1">
      <alignment horizontal="center" vertical="center" wrapText="1"/>
    </xf>
    <xf numFmtId="164" fontId="16" fillId="0" borderId="6" xfId="0" applyFont="1" applyBorder="1" applyAlignment="1">
      <alignment vertical="center"/>
    </xf>
    <xf numFmtId="170" fontId="16" fillId="0" borderId="6" xfId="15" applyFont="1" applyBorder="1" applyAlignment="1" applyProtection="1">
      <alignment vertical="center"/>
      <protection/>
    </xf>
    <xf numFmtId="168" fontId="16" fillId="0" borderId="6" xfId="0" applyNumberFormat="1" applyFont="1" applyBorder="1" applyAlignment="1">
      <alignment vertical="center"/>
    </xf>
    <xf numFmtId="164" fontId="17" fillId="0" borderId="6" xfId="0" applyFont="1" applyBorder="1" applyAlignment="1">
      <alignment vertical="center" wrapText="1"/>
    </xf>
    <xf numFmtId="164" fontId="16" fillId="0" borderId="11" xfId="0" applyFont="1" applyBorder="1" applyAlignment="1">
      <alignment vertical="center"/>
    </xf>
    <xf numFmtId="164" fontId="17" fillId="0" borderId="3" xfId="0" applyFont="1" applyBorder="1" applyAlignment="1">
      <alignment vertical="center" wrapText="1"/>
    </xf>
    <xf numFmtId="170" fontId="17" fillId="0" borderId="3" xfId="0" applyNumberFormat="1" applyFont="1" applyBorder="1" applyAlignment="1">
      <alignment/>
    </xf>
    <xf numFmtId="168" fontId="17" fillId="0" borderId="3" xfId="0" applyNumberFormat="1" applyFont="1" applyBorder="1" applyAlignment="1">
      <alignment/>
    </xf>
    <xf numFmtId="164" fontId="16" fillId="0" borderId="13" xfId="0" applyFont="1" applyBorder="1" applyAlignment="1">
      <alignment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eading 4" xfId="31"/>
    <cellStyle name="Heading1" xfId="32"/>
    <cellStyle name="Hyperlink 1" xfId="33"/>
    <cellStyle name="Neutral 1" xfId="34"/>
    <cellStyle name="Note 1" xfId="35"/>
    <cellStyle name="Result" xfId="36"/>
    <cellStyle name="Result2" xfId="37"/>
    <cellStyle name="Status 1" xfId="38"/>
    <cellStyle name="Text 1" xfId="39"/>
    <cellStyle name="Warning 1" xfId="40"/>
    <cellStyle name="Excel Built-in Normal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111111"/>
      <rgbColor rgb="00339966"/>
      <rgbColor rgb="001C1C1C"/>
      <rgbColor rgb="0035383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zoomScale="60" zoomScaleNormal="60" workbookViewId="0" topLeftCell="A46">
      <selection activeCell="I52" sqref="I52"/>
    </sheetView>
  </sheetViews>
  <sheetFormatPr defaultColWidth="8.00390625" defaultRowHeight="13.5" customHeight="1"/>
  <cols>
    <col min="1" max="1" width="8.8515625" style="1" customWidth="1"/>
    <col min="2" max="2" width="13.140625" style="2" customWidth="1"/>
    <col min="3" max="3" width="29.421875" style="3" customWidth="1"/>
    <col min="4" max="5" width="11.421875" style="4" customWidth="1"/>
    <col min="6" max="6" width="15.140625" style="4" customWidth="1"/>
    <col min="7" max="7" width="12.7109375" style="4" customWidth="1"/>
    <col min="8" max="8" width="13.57421875" style="4" customWidth="1"/>
    <col min="9" max="9" width="70.8515625" style="4" customWidth="1"/>
    <col min="10" max="10" width="31.7109375" style="4" customWidth="1"/>
    <col min="11" max="11" width="26.28125" style="4" customWidth="1"/>
    <col min="12" max="12" width="13.7109375" style="4" customWidth="1"/>
    <col min="13" max="13" width="16.00390625" style="4" customWidth="1"/>
    <col min="14" max="14" width="19.140625" style="4" customWidth="1"/>
    <col min="15" max="15" width="12.421875" style="4" customWidth="1"/>
    <col min="16" max="16" width="19.57421875" style="4" customWidth="1"/>
    <col min="17" max="17" width="18.421875" style="4" customWidth="1"/>
    <col min="18" max="18" width="17.00390625" style="4" customWidth="1"/>
    <col min="19" max="19" width="18.140625" style="4" customWidth="1"/>
    <col min="20" max="20" width="24.421875" style="1" customWidth="1"/>
    <col min="21" max="16384" width="8.8515625" style="1" customWidth="1"/>
  </cols>
  <sheetData>
    <row r="1" spans="12:17" ht="15" customHeight="1">
      <c r="L1" s="5" t="s">
        <v>0</v>
      </c>
      <c r="M1" s="5"/>
      <c r="N1" s="5"/>
      <c r="O1" s="5"/>
      <c r="P1" s="5"/>
      <c r="Q1" s="5"/>
    </row>
    <row r="2" spans="1:19" s="4" customFormat="1" ht="44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 ht="51" customHeight="1">
      <c r="A3" s="7">
        <v>1</v>
      </c>
      <c r="B3" s="8" t="s">
        <v>20</v>
      </c>
      <c r="C3" s="9" t="s">
        <v>21</v>
      </c>
      <c r="D3" s="9" t="s">
        <v>22</v>
      </c>
      <c r="E3" s="9" t="s">
        <v>23</v>
      </c>
      <c r="F3" s="10" t="s">
        <v>24</v>
      </c>
      <c r="G3" s="9" t="s">
        <v>25</v>
      </c>
      <c r="H3" s="10" t="s">
        <v>26</v>
      </c>
      <c r="I3" s="10" t="s">
        <v>27</v>
      </c>
      <c r="J3" s="10" t="s">
        <v>28</v>
      </c>
      <c r="K3" s="10" t="s">
        <v>29</v>
      </c>
      <c r="L3" s="11" t="s">
        <v>30</v>
      </c>
      <c r="M3" s="12" t="s">
        <v>31</v>
      </c>
      <c r="N3" s="13">
        <v>355384.22</v>
      </c>
      <c r="O3" s="10" t="s">
        <v>32</v>
      </c>
      <c r="P3" s="10" t="s">
        <v>33</v>
      </c>
      <c r="Q3" s="14" t="s">
        <v>34</v>
      </c>
      <c r="R3" s="14">
        <v>0</v>
      </c>
      <c r="S3" s="15" t="s">
        <v>35</v>
      </c>
    </row>
    <row r="4" spans="1:19" ht="57.75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11"/>
      <c r="M4" s="12"/>
      <c r="N4" s="13"/>
      <c r="O4" s="10"/>
      <c r="P4" s="10"/>
      <c r="Q4" s="10"/>
      <c r="R4" s="10"/>
      <c r="S4" s="15"/>
    </row>
    <row r="5" spans="1:19" ht="57.75" customHeight="1">
      <c r="A5" s="7"/>
      <c r="B5" s="8"/>
      <c r="C5" s="9"/>
      <c r="D5" s="9"/>
      <c r="E5" s="9"/>
      <c r="F5" s="9" t="s">
        <v>36</v>
      </c>
      <c r="G5" s="9"/>
      <c r="H5" s="9"/>
      <c r="I5" s="10" t="s">
        <v>37</v>
      </c>
      <c r="J5" s="16" t="s">
        <v>38</v>
      </c>
      <c r="K5" s="16" t="s">
        <v>29</v>
      </c>
      <c r="L5" s="17" t="s">
        <v>39</v>
      </c>
      <c r="M5" s="12"/>
      <c r="N5" s="18">
        <v>0</v>
      </c>
      <c r="O5" s="10"/>
      <c r="P5" s="10"/>
      <c r="Q5" s="10"/>
      <c r="R5" s="10"/>
      <c r="S5" s="15"/>
    </row>
    <row r="6" spans="1:19" ht="212.25" customHeight="1">
      <c r="A6" s="7"/>
      <c r="B6" s="8"/>
      <c r="C6" s="9"/>
      <c r="D6" s="9"/>
      <c r="E6" s="9"/>
      <c r="F6" s="9" t="s">
        <v>40</v>
      </c>
      <c r="G6" s="9"/>
      <c r="H6" s="9"/>
      <c r="I6" s="10" t="s">
        <v>41</v>
      </c>
      <c r="J6" s="19" t="s">
        <v>42</v>
      </c>
      <c r="K6" s="16" t="s">
        <v>29</v>
      </c>
      <c r="L6" s="12" t="s">
        <v>43</v>
      </c>
      <c r="M6" s="12"/>
      <c r="N6" s="18">
        <v>0</v>
      </c>
      <c r="O6" s="10"/>
      <c r="P6" s="10"/>
      <c r="Q6" s="10"/>
      <c r="R6" s="10"/>
      <c r="S6" s="15"/>
    </row>
    <row r="7" spans="1:19" ht="57.75" customHeight="1">
      <c r="A7" s="7"/>
      <c r="B7" s="8"/>
      <c r="C7" s="9"/>
      <c r="D7" s="9"/>
      <c r="E7" s="9"/>
      <c r="F7" s="9" t="s">
        <v>44</v>
      </c>
      <c r="G7" s="9"/>
      <c r="H7" s="9"/>
      <c r="I7" s="10" t="s">
        <v>45</v>
      </c>
      <c r="J7" s="20" t="s">
        <v>46</v>
      </c>
      <c r="K7" s="10" t="s">
        <v>29</v>
      </c>
      <c r="L7" s="12" t="s">
        <v>47</v>
      </c>
      <c r="M7" s="12"/>
      <c r="N7" s="18">
        <v>0</v>
      </c>
      <c r="O7" s="10"/>
      <c r="P7" s="10"/>
      <c r="Q7" s="10"/>
      <c r="R7" s="10"/>
      <c r="S7" s="15"/>
    </row>
    <row r="8" spans="1:19" ht="100.5" customHeight="1">
      <c r="A8" s="21">
        <v>2</v>
      </c>
      <c r="B8" s="22" t="s">
        <v>20</v>
      </c>
      <c r="C8" s="9" t="s">
        <v>48</v>
      </c>
      <c r="D8" s="9" t="s">
        <v>22</v>
      </c>
      <c r="E8" s="9" t="s">
        <v>49</v>
      </c>
      <c r="F8" s="23" t="s">
        <v>50</v>
      </c>
      <c r="G8" s="9" t="s">
        <v>25</v>
      </c>
      <c r="H8" s="10" t="s">
        <v>26</v>
      </c>
      <c r="I8" s="10" t="s">
        <v>51</v>
      </c>
      <c r="J8" s="24" t="s">
        <v>52</v>
      </c>
      <c r="K8" s="10" t="s">
        <v>53</v>
      </c>
      <c r="L8" s="12" t="s">
        <v>43</v>
      </c>
      <c r="M8" s="12" t="s">
        <v>54</v>
      </c>
      <c r="N8" s="25">
        <v>0</v>
      </c>
      <c r="O8" s="10" t="s">
        <v>55</v>
      </c>
      <c r="P8" s="10" t="s">
        <v>56</v>
      </c>
      <c r="Q8" s="26">
        <v>2639722.46</v>
      </c>
      <c r="R8" s="26">
        <v>0</v>
      </c>
      <c r="S8" s="27" t="s">
        <v>57</v>
      </c>
    </row>
    <row r="9" spans="1:19" ht="87" customHeight="1">
      <c r="A9" s="21">
        <v>3</v>
      </c>
      <c r="B9" s="22" t="s">
        <v>20</v>
      </c>
      <c r="C9" s="9" t="s">
        <v>58</v>
      </c>
      <c r="D9" s="9" t="s">
        <v>22</v>
      </c>
      <c r="E9" s="9" t="s">
        <v>59</v>
      </c>
      <c r="F9" s="28" t="s">
        <v>60</v>
      </c>
      <c r="G9" s="9" t="s">
        <v>25</v>
      </c>
      <c r="H9" s="10" t="s">
        <v>26</v>
      </c>
      <c r="I9" s="10" t="s">
        <v>61</v>
      </c>
      <c r="J9" s="10" t="s">
        <v>62</v>
      </c>
      <c r="K9" s="10" t="s">
        <v>63</v>
      </c>
      <c r="L9" s="12" t="s">
        <v>64</v>
      </c>
      <c r="M9" s="12" t="s">
        <v>65</v>
      </c>
      <c r="N9" s="25">
        <v>10695.74</v>
      </c>
      <c r="O9" s="10" t="s">
        <v>66</v>
      </c>
      <c r="P9" s="10" t="s">
        <v>67</v>
      </c>
      <c r="Q9" s="26">
        <v>1323654.46</v>
      </c>
      <c r="R9" s="26">
        <v>0</v>
      </c>
      <c r="S9" s="27" t="s">
        <v>68</v>
      </c>
    </row>
    <row r="10" spans="1:19" ht="39" customHeight="1">
      <c r="A10" s="21"/>
      <c r="B10" s="22"/>
      <c r="C10" s="9"/>
      <c r="D10" s="9"/>
      <c r="E10" s="9"/>
      <c r="F10" s="28" t="s">
        <v>69</v>
      </c>
      <c r="G10" s="9"/>
      <c r="H10" s="10"/>
      <c r="I10" s="10" t="s">
        <v>70</v>
      </c>
      <c r="J10" s="10" t="s">
        <v>71</v>
      </c>
      <c r="K10" s="10" t="s">
        <v>63</v>
      </c>
      <c r="L10" s="12" t="s">
        <v>72</v>
      </c>
      <c r="M10" s="12"/>
      <c r="N10" s="29">
        <v>10277.28</v>
      </c>
      <c r="O10" s="10"/>
      <c r="P10" s="10"/>
      <c r="Q10" s="26"/>
      <c r="R10" s="26"/>
      <c r="S10" s="27"/>
    </row>
    <row r="11" spans="1:19" ht="72.75" customHeight="1">
      <c r="A11" s="21"/>
      <c r="B11" s="22"/>
      <c r="C11" s="9"/>
      <c r="D11" s="9"/>
      <c r="E11" s="9"/>
      <c r="F11" s="28" t="s">
        <v>73</v>
      </c>
      <c r="G11" s="9"/>
      <c r="H11" s="10"/>
      <c r="I11" s="10" t="s">
        <v>74</v>
      </c>
      <c r="J11" s="10" t="s">
        <v>75</v>
      </c>
      <c r="K11" s="10" t="s">
        <v>63</v>
      </c>
      <c r="L11" s="12" t="s">
        <v>76</v>
      </c>
      <c r="M11" s="12"/>
      <c r="N11" s="18" t="s">
        <v>77</v>
      </c>
      <c r="O11" s="10"/>
      <c r="P11" s="10"/>
      <c r="Q11" s="26"/>
      <c r="R11" s="26"/>
      <c r="S11" s="27"/>
    </row>
    <row r="12" spans="1:19" ht="45.75" customHeight="1">
      <c r="A12" s="21"/>
      <c r="B12" s="22"/>
      <c r="C12" s="9"/>
      <c r="D12" s="9"/>
      <c r="E12" s="9"/>
      <c r="F12" s="28" t="s">
        <v>78</v>
      </c>
      <c r="G12" s="9"/>
      <c r="H12" s="10"/>
      <c r="I12" s="10" t="s">
        <v>79</v>
      </c>
      <c r="J12" s="10" t="s">
        <v>80</v>
      </c>
      <c r="K12" s="10" t="s">
        <v>29</v>
      </c>
      <c r="L12" s="12" t="s">
        <v>81</v>
      </c>
      <c r="M12" s="12"/>
      <c r="N12" s="25">
        <v>0</v>
      </c>
      <c r="O12" s="10"/>
      <c r="P12" s="10"/>
      <c r="Q12" s="26"/>
      <c r="R12" s="26"/>
      <c r="S12" s="27"/>
    </row>
    <row r="13" spans="1:19" ht="63.75" customHeight="1">
      <c r="A13" s="7">
        <v>4</v>
      </c>
      <c r="B13" s="8" t="s">
        <v>20</v>
      </c>
      <c r="C13" s="9" t="s">
        <v>82</v>
      </c>
      <c r="D13" s="9" t="s">
        <v>22</v>
      </c>
      <c r="E13" s="9" t="s">
        <v>83</v>
      </c>
      <c r="F13" s="9" t="s">
        <v>84</v>
      </c>
      <c r="G13" s="9" t="s">
        <v>85</v>
      </c>
      <c r="H13" s="10" t="s">
        <v>26</v>
      </c>
      <c r="I13" s="10" t="s">
        <v>86</v>
      </c>
      <c r="J13" s="10" t="s">
        <v>28</v>
      </c>
      <c r="K13" s="10" t="s">
        <v>29</v>
      </c>
      <c r="L13" s="27"/>
      <c r="M13" s="10" t="s">
        <v>87</v>
      </c>
      <c r="N13" s="25">
        <v>342127.02</v>
      </c>
      <c r="O13" s="10" t="s">
        <v>32</v>
      </c>
      <c r="P13" s="10" t="s">
        <v>88</v>
      </c>
      <c r="Q13" s="14" t="s">
        <v>89</v>
      </c>
      <c r="R13" s="30">
        <v>2000000</v>
      </c>
      <c r="S13" s="31" t="s">
        <v>90</v>
      </c>
    </row>
    <row r="14" spans="1:19" ht="228" customHeight="1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27"/>
      <c r="M14" s="10"/>
      <c r="N14" s="25"/>
      <c r="O14" s="10"/>
      <c r="P14" s="10"/>
      <c r="Q14" s="10"/>
      <c r="R14" s="10"/>
      <c r="S14" s="31"/>
    </row>
    <row r="15" spans="1:19" ht="93.75" customHeight="1">
      <c r="A15" s="7"/>
      <c r="B15" s="8"/>
      <c r="C15" s="9"/>
      <c r="D15" s="9"/>
      <c r="E15" s="9"/>
      <c r="F15" s="9" t="s">
        <v>91</v>
      </c>
      <c r="G15" s="9"/>
      <c r="H15" s="9"/>
      <c r="I15" s="10" t="s">
        <v>92</v>
      </c>
      <c r="J15" s="10" t="s">
        <v>93</v>
      </c>
      <c r="K15" s="10" t="s">
        <v>63</v>
      </c>
      <c r="L15" s="32" t="s">
        <v>94</v>
      </c>
      <c r="M15" s="10"/>
      <c r="N15" s="25"/>
      <c r="O15" s="10"/>
      <c r="P15" s="10"/>
      <c r="Q15" s="10"/>
      <c r="R15" s="10"/>
      <c r="S15" s="31"/>
    </row>
    <row r="16" spans="1:19" ht="79.5" customHeight="1">
      <c r="A16" s="7"/>
      <c r="B16" s="8"/>
      <c r="C16" s="9"/>
      <c r="D16" s="9"/>
      <c r="E16" s="9"/>
      <c r="F16" s="9" t="s">
        <v>95</v>
      </c>
      <c r="G16" s="9"/>
      <c r="H16" s="9"/>
      <c r="I16" s="10" t="s">
        <v>96</v>
      </c>
      <c r="J16" s="10" t="s">
        <v>93</v>
      </c>
      <c r="K16" s="10" t="s">
        <v>97</v>
      </c>
      <c r="L16" s="33" t="s">
        <v>98</v>
      </c>
      <c r="M16" s="10"/>
      <c r="N16" s="25"/>
      <c r="O16" s="10"/>
      <c r="P16" s="10"/>
      <c r="Q16" s="10"/>
      <c r="R16" s="10"/>
      <c r="S16" s="31"/>
    </row>
    <row r="17" spans="1:19" ht="67.5" customHeight="1">
      <c r="A17" s="7"/>
      <c r="B17" s="8"/>
      <c r="C17" s="9"/>
      <c r="D17" s="9"/>
      <c r="E17" s="9"/>
      <c r="F17" s="9" t="s">
        <v>99</v>
      </c>
      <c r="G17" s="9"/>
      <c r="H17" s="9"/>
      <c r="I17" s="10" t="s">
        <v>100</v>
      </c>
      <c r="J17" s="10" t="s">
        <v>101</v>
      </c>
      <c r="K17" s="10" t="s">
        <v>29</v>
      </c>
      <c r="L17" s="12" t="s">
        <v>47</v>
      </c>
      <c r="M17" s="10"/>
      <c r="N17" s="25"/>
      <c r="O17" s="10"/>
      <c r="P17" s="10"/>
      <c r="Q17" s="10"/>
      <c r="R17" s="10"/>
      <c r="S17" s="31"/>
    </row>
    <row r="18" spans="1:19" ht="103.5" customHeight="1">
      <c r="A18" s="7"/>
      <c r="B18" s="8"/>
      <c r="C18" s="9"/>
      <c r="D18" s="9"/>
      <c r="E18" s="9"/>
      <c r="F18" s="9" t="s">
        <v>40</v>
      </c>
      <c r="G18" s="9"/>
      <c r="H18" s="9"/>
      <c r="I18" s="10" t="s">
        <v>102</v>
      </c>
      <c r="J18" s="34" t="s">
        <v>103</v>
      </c>
      <c r="K18" s="10" t="s">
        <v>29</v>
      </c>
      <c r="L18" s="12" t="s">
        <v>47</v>
      </c>
      <c r="M18" s="10"/>
      <c r="N18" s="25"/>
      <c r="O18" s="10"/>
      <c r="P18" s="10"/>
      <c r="Q18" s="10"/>
      <c r="R18" s="10"/>
      <c r="S18" s="31"/>
    </row>
    <row r="19" spans="1:19" ht="216" customHeight="1">
      <c r="A19" s="7"/>
      <c r="B19" s="8"/>
      <c r="C19" s="9"/>
      <c r="D19" s="9"/>
      <c r="E19" s="9"/>
      <c r="F19" s="9" t="s">
        <v>44</v>
      </c>
      <c r="G19" s="9"/>
      <c r="H19" s="9"/>
      <c r="I19" s="10" t="s">
        <v>104</v>
      </c>
      <c r="J19" s="10" t="s">
        <v>105</v>
      </c>
      <c r="K19" s="10" t="s">
        <v>29</v>
      </c>
      <c r="L19" s="17" t="s">
        <v>47</v>
      </c>
      <c r="M19" s="10"/>
      <c r="N19" s="25"/>
      <c r="O19" s="10"/>
      <c r="P19" s="10"/>
      <c r="Q19" s="10"/>
      <c r="R19" s="10"/>
      <c r="S19" s="31"/>
    </row>
    <row r="20" spans="1:19" ht="40.5" customHeight="1">
      <c r="A20" s="7">
        <v>5</v>
      </c>
      <c r="B20" s="8" t="s">
        <v>20</v>
      </c>
      <c r="C20" s="9" t="s">
        <v>106</v>
      </c>
      <c r="D20" s="9" t="s">
        <v>22</v>
      </c>
      <c r="E20" s="9" t="s">
        <v>107</v>
      </c>
      <c r="F20" s="9" t="s">
        <v>108</v>
      </c>
      <c r="G20" s="9" t="s">
        <v>85</v>
      </c>
      <c r="H20" s="10" t="s">
        <v>26</v>
      </c>
      <c r="I20" s="10" t="s">
        <v>86</v>
      </c>
      <c r="J20" s="10" t="s">
        <v>28</v>
      </c>
      <c r="K20" s="10" t="s">
        <v>29</v>
      </c>
      <c r="L20" s="12" t="s">
        <v>109</v>
      </c>
      <c r="M20" s="10" t="s">
        <v>87</v>
      </c>
      <c r="N20" s="35">
        <v>82502.16</v>
      </c>
      <c r="O20" s="10" t="s">
        <v>32</v>
      </c>
      <c r="P20" s="10" t="s">
        <v>110</v>
      </c>
      <c r="Q20" s="14" t="s">
        <v>111</v>
      </c>
      <c r="R20" s="14">
        <v>400000</v>
      </c>
      <c r="S20" s="36" t="s">
        <v>112</v>
      </c>
    </row>
    <row r="21" spans="1:19" ht="48.75" customHeight="1">
      <c r="A21" s="7"/>
      <c r="B21" s="8"/>
      <c r="C21" s="9"/>
      <c r="D21" s="9"/>
      <c r="E21" s="9"/>
      <c r="F21" s="9"/>
      <c r="G21" s="9"/>
      <c r="H21" s="9"/>
      <c r="I21" s="9"/>
      <c r="J21" s="9"/>
      <c r="K21" s="9"/>
      <c r="L21" s="12"/>
      <c r="M21" s="10"/>
      <c r="N21" s="35"/>
      <c r="O21" s="10"/>
      <c r="P21" s="10"/>
      <c r="Q21" s="10"/>
      <c r="R21" s="10"/>
      <c r="S21" s="36"/>
    </row>
    <row r="22" spans="1:19" ht="103.5" customHeight="1">
      <c r="A22" s="7"/>
      <c r="B22" s="8"/>
      <c r="C22" s="9"/>
      <c r="D22" s="9"/>
      <c r="E22" s="9"/>
      <c r="F22" s="9" t="s">
        <v>36</v>
      </c>
      <c r="G22" s="9"/>
      <c r="H22" s="9"/>
      <c r="I22" s="10" t="s">
        <v>100</v>
      </c>
      <c r="J22" s="10" t="s">
        <v>101</v>
      </c>
      <c r="K22" s="10" t="s">
        <v>29</v>
      </c>
      <c r="L22" s="12" t="s">
        <v>113</v>
      </c>
      <c r="M22" s="10"/>
      <c r="N22" s="35"/>
      <c r="O22" s="10"/>
      <c r="P22" s="10"/>
      <c r="Q22" s="10"/>
      <c r="R22" s="10"/>
      <c r="S22" s="36"/>
    </row>
    <row r="23" spans="1:19" ht="63.75" customHeight="1">
      <c r="A23" s="7"/>
      <c r="B23" s="8"/>
      <c r="C23" s="9"/>
      <c r="D23" s="9"/>
      <c r="E23" s="9"/>
      <c r="F23" s="37" t="s">
        <v>40</v>
      </c>
      <c r="G23" s="9"/>
      <c r="H23" s="9"/>
      <c r="I23" s="10" t="s">
        <v>102</v>
      </c>
      <c r="J23" s="38" t="s">
        <v>103</v>
      </c>
      <c r="K23" s="16" t="s">
        <v>29</v>
      </c>
      <c r="L23" s="12"/>
      <c r="M23" s="10"/>
      <c r="N23" s="35"/>
      <c r="O23" s="10"/>
      <c r="P23" s="10"/>
      <c r="Q23" s="10"/>
      <c r="R23" s="10"/>
      <c r="S23" s="36"/>
    </row>
    <row r="24" spans="1:19" ht="64.5" customHeight="1">
      <c r="A24" s="7"/>
      <c r="B24" s="8"/>
      <c r="C24" s="9"/>
      <c r="D24" s="9"/>
      <c r="E24" s="9"/>
      <c r="F24" s="10" t="s">
        <v>114</v>
      </c>
      <c r="G24" s="9"/>
      <c r="H24" s="9"/>
      <c r="I24" s="10" t="s">
        <v>115</v>
      </c>
      <c r="J24" s="10" t="s">
        <v>116</v>
      </c>
      <c r="K24" s="10" t="s">
        <v>29</v>
      </c>
      <c r="L24" s="12" t="s">
        <v>47</v>
      </c>
      <c r="M24" s="10"/>
      <c r="N24" s="35"/>
      <c r="O24" s="10"/>
      <c r="P24" s="10"/>
      <c r="Q24" s="10"/>
      <c r="R24" s="10"/>
      <c r="S24" s="36"/>
    </row>
    <row r="25" spans="1:19" ht="54.75" customHeight="1">
      <c r="A25" s="7"/>
      <c r="B25" s="8"/>
      <c r="C25" s="9"/>
      <c r="D25" s="9"/>
      <c r="E25" s="9"/>
      <c r="F25" s="39" t="s">
        <v>117</v>
      </c>
      <c r="G25" s="9"/>
      <c r="H25" s="9"/>
      <c r="I25" s="10" t="s">
        <v>118</v>
      </c>
      <c r="J25" s="40" t="s">
        <v>119</v>
      </c>
      <c r="K25" s="41" t="s">
        <v>63</v>
      </c>
      <c r="L25" s="12" t="s">
        <v>120</v>
      </c>
      <c r="M25" s="10"/>
      <c r="N25" s="35"/>
      <c r="O25" s="10"/>
      <c r="P25" s="10"/>
      <c r="Q25" s="10"/>
      <c r="R25" s="10"/>
      <c r="S25" s="36"/>
    </row>
    <row r="26" spans="1:19" ht="76.5" customHeight="1">
      <c r="A26" s="7">
        <v>6</v>
      </c>
      <c r="B26" s="8" t="s">
        <v>121</v>
      </c>
      <c r="C26" s="9" t="s">
        <v>122</v>
      </c>
      <c r="D26" s="9" t="s">
        <v>22</v>
      </c>
      <c r="E26" s="9" t="s">
        <v>123</v>
      </c>
      <c r="F26" s="9" t="s">
        <v>124</v>
      </c>
      <c r="G26" s="42"/>
      <c r="H26" s="10" t="s">
        <v>125</v>
      </c>
      <c r="I26" s="43" t="s">
        <v>126</v>
      </c>
      <c r="J26" s="10" t="s">
        <v>127</v>
      </c>
      <c r="K26" s="10" t="s">
        <v>63</v>
      </c>
      <c r="L26" s="12" t="s">
        <v>120</v>
      </c>
      <c r="M26" s="10" t="s">
        <v>128</v>
      </c>
      <c r="N26" s="44">
        <v>0</v>
      </c>
      <c r="O26" s="10" t="s">
        <v>32</v>
      </c>
      <c r="P26" s="10" t="s">
        <v>129</v>
      </c>
      <c r="Q26" s="14" t="s">
        <v>130</v>
      </c>
      <c r="R26" s="14">
        <v>0</v>
      </c>
      <c r="S26" s="36" t="s">
        <v>131</v>
      </c>
    </row>
    <row r="27" spans="1:19" ht="103.5" customHeight="1">
      <c r="A27" s="7"/>
      <c r="B27" s="8"/>
      <c r="C27" s="9"/>
      <c r="D27" s="9"/>
      <c r="E27" s="9"/>
      <c r="F27" s="9" t="s">
        <v>132</v>
      </c>
      <c r="G27" s="42"/>
      <c r="H27" s="10"/>
      <c r="I27" s="45" t="s">
        <v>133</v>
      </c>
      <c r="J27" s="10" t="s">
        <v>134</v>
      </c>
      <c r="K27" s="10" t="s">
        <v>63</v>
      </c>
      <c r="L27" s="12"/>
      <c r="M27" s="10"/>
      <c r="N27" s="44"/>
      <c r="O27" s="10"/>
      <c r="P27" s="10"/>
      <c r="Q27" s="10"/>
      <c r="R27" s="10"/>
      <c r="S27" s="36"/>
    </row>
    <row r="28" spans="1:19" ht="66" customHeight="1">
      <c r="A28" s="7"/>
      <c r="B28" s="8"/>
      <c r="C28" s="9"/>
      <c r="D28" s="9"/>
      <c r="E28" s="9"/>
      <c r="F28" s="9" t="s">
        <v>135</v>
      </c>
      <c r="G28" s="42"/>
      <c r="H28" s="10"/>
      <c r="I28" s="45" t="s">
        <v>136</v>
      </c>
      <c r="J28" s="46" t="s">
        <v>137</v>
      </c>
      <c r="K28" s="47" t="s">
        <v>63</v>
      </c>
      <c r="L28" s="48"/>
      <c r="M28" s="10"/>
      <c r="N28" s="44"/>
      <c r="O28" s="10"/>
      <c r="P28" s="10"/>
      <c r="Q28" s="10"/>
      <c r="R28" s="10"/>
      <c r="S28" s="36"/>
    </row>
    <row r="29" spans="1:19" ht="34.5" customHeight="1">
      <c r="A29" s="7"/>
      <c r="B29" s="8"/>
      <c r="C29" s="9"/>
      <c r="D29" s="9"/>
      <c r="E29" s="9"/>
      <c r="F29" s="9" t="s">
        <v>138</v>
      </c>
      <c r="G29" s="42"/>
      <c r="H29" s="10"/>
      <c r="I29" s="10" t="s">
        <v>139</v>
      </c>
      <c r="J29" s="10" t="s">
        <v>140</v>
      </c>
      <c r="K29" s="10" t="s">
        <v>97</v>
      </c>
      <c r="L29" s="12" t="s">
        <v>141</v>
      </c>
      <c r="M29" s="10"/>
      <c r="N29" s="44"/>
      <c r="O29" s="10"/>
      <c r="P29" s="10"/>
      <c r="Q29" s="10"/>
      <c r="R29" s="10"/>
      <c r="S29" s="36"/>
    </row>
    <row r="30" spans="1:19" ht="58.5" customHeight="1">
      <c r="A30" s="7"/>
      <c r="B30" s="8"/>
      <c r="C30" s="9"/>
      <c r="D30" s="9"/>
      <c r="E30" s="9"/>
      <c r="F30" s="37" t="s">
        <v>142</v>
      </c>
      <c r="G30" s="42"/>
      <c r="H30" s="10"/>
      <c r="I30" s="10" t="s">
        <v>143</v>
      </c>
      <c r="J30" s="10" t="s">
        <v>144</v>
      </c>
      <c r="K30" s="10" t="s">
        <v>29</v>
      </c>
      <c r="L30" s="12" t="s">
        <v>145</v>
      </c>
      <c r="M30" s="10"/>
      <c r="N30" s="44"/>
      <c r="O30" s="10"/>
      <c r="P30" s="10"/>
      <c r="Q30" s="10"/>
      <c r="R30" s="10"/>
      <c r="S30" s="36"/>
    </row>
    <row r="31" spans="1:19" ht="50.25" customHeight="1">
      <c r="A31" s="7"/>
      <c r="B31" s="8"/>
      <c r="C31" s="9"/>
      <c r="D31" s="9"/>
      <c r="E31" s="9"/>
      <c r="F31" s="37" t="s">
        <v>146</v>
      </c>
      <c r="G31" s="42"/>
      <c r="H31" s="10"/>
      <c r="I31" s="10" t="s">
        <v>147</v>
      </c>
      <c r="J31" s="10" t="s">
        <v>148</v>
      </c>
      <c r="K31" s="10" t="s">
        <v>63</v>
      </c>
      <c r="L31" s="10"/>
      <c r="M31" s="10"/>
      <c r="N31" s="44"/>
      <c r="O31" s="10"/>
      <c r="P31" s="10"/>
      <c r="Q31" s="10"/>
      <c r="R31" s="10"/>
      <c r="S31" s="36"/>
    </row>
    <row r="32" spans="1:19" ht="48.75" customHeight="1">
      <c r="A32" s="7"/>
      <c r="B32" s="8"/>
      <c r="C32" s="9"/>
      <c r="D32" s="9"/>
      <c r="E32" s="9"/>
      <c r="F32" s="37" t="s">
        <v>149</v>
      </c>
      <c r="G32" s="42"/>
      <c r="H32" s="10"/>
      <c r="I32" s="10" t="s">
        <v>150</v>
      </c>
      <c r="J32" s="10" t="s">
        <v>151</v>
      </c>
      <c r="K32" s="10" t="s">
        <v>63</v>
      </c>
      <c r="L32" s="10"/>
      <c r="M32" s="10"/>
      <c r="N32" s="44"/>
      <c r="O32" s="10"/>
      <c r="P32" s="10"/>
      <c r="Q32" s="10"/>
      <c r="R32" s="10"/>
      <c r="S32" s="36"/>
    </row>
    <row r="33" spans="1:19" ht="36.75" customHeight="1">
      <c r="A33" s="7"/>
      <c r="B33" s="8"/>
      <c r="C33" s="9"/>
      <c r="D33" s="9"/>
      <c r="E33" s="9"/>
      <c r="F33" s="37" t="s">
        <v>152</v>
      </c>
      <c r="G33" s="42"/>
      <c r="H33" s="10"/>
      <c r="I33" s="10" t="s">
        <v>153</v>
      </c>
      <c r="J33" s="10" t="s">
        <v>154</v>
      </c>
      <c r="K33" s="10" t="s">
        <v>63</v>
      </c>
      <c r="L33" s="10"/>
      <c r="M33" s="10"/>
      <c r="N33" s="44"/>
      <c r="O33" s="10"/>
      <c r="P33" s="10"/>
      <c r="Q33" s="10"/>
      <c r="R33" s="10"/>
      <c r="S33" s="36"/>
    </row>
    <row r="34" spans="1:19" ht="66" customHeight="1">
      <c r="A34" s="7"/>
      <c r="B34" s="8"/>
      <c r="C34" s="9"/>
      <c r="D34" s="9"/>
      <c r="E34" s="9"/>
      <c r="F34" s="37" t="s">
        <v>155</v>
      </c>
      <c r="G34" s="42"/>
      <c r="H34" s="10"/>
      <c r="I34" s="10" t="s">
        <v>156</v>
      </c>
      <c r="J34" s="10" t="s">
        <v>157</v>
      </c>
      <c r="K34" s="10" t="s">
        <v>63</v>
      </c>
      <c r="L34" s="48"/>
      <c r="M34" s="10"/>
      <c r="N34" s="44"/>
      <c r="O34" s="10"/>
      <c r="P34" s="10"/>
      <c r="Q34" s="10"/>
      <c r="R34" s="10"/>
      <c r="S34" s="36"/>
    </row>
    <row r="35" spans="1:19" ht="43.5" customHeight="1">
      <c r="A35" s="7">
        <v>7</v>
      </c>
      <c r="B35" s="49" t="s">
        <v>158</v>
      </c>
      <c r="C35" s="9" t="s">
        <v>159</v>
      </c>
      <c r="D35" s="9" t="s">
        <v>22</v>
      </c>
      <c r="E35" s="9" t="s">
        <v>160</v>
      </c>
      <c r="F35" s="9" t="s">
        <v>161</v>
      </c>
      <c r="G35" s="42"/>
      <c r="H35" s="10" t="s">
        <v>162</v>
      </c>
      <c r="I35" s="10" t="s">
        <v>163</v>
      </c>
      <c r="J35" s="10" t="s">
        <v>164</v>
      </c>
      <c r="K35" s="10" t="s">
        <v>63</v>
      </c>
      <c r="L35" s="48" t="s">
        <v>165</v>
      </c>
      <c r="M35" s="10" t="s">
        <v>166</v>
      </c>
      <c r="N35" s="50">
        <v>15861.7</v>
      </c>
      <c r="O35" s="10" t="s">
        <v>167</v>
      </c>
      <c r="P35" s="10" t="s">
        <v>168</v>
      </c>
      <c r="Q35" s="26">
        <v>2170000</v>
      </c>
      <c r="R35" s="26">
        <v>0</v>
      </c>
      <c r="S35" s="51" t="s">
        <v>169</v>
      </c>
    </row>
    <row r="36" spans="1:19" ht="86.25" customHeight="1">
      <c r="A36" s="7"/>
      <c r="B36" s="49"/>
      <c r="C36" s="9"/>
      <c r="D36" s="9"/>
      <c r="E36" s="9"/>
      <c r="F36" s="9" t="s">
        <v>170</v>
      </c>
      <c r="G36" s="42"/>
      <c r="H36" s="10"/>
      <c r="I36" s="10" t="s">
        <v>171</v>
      </c>
      <c r="J36" s="52" t="s">
        <v>172</v>
      </c>
      <c r="K36" s="53" t="s">
        <v>173</v>
      </c>
      <c r="L36" s="48" t="s">
        <v>174</v>
      </c>
      <c r="M36" s="10"/>
      <c r="N36" s="50"/>
      <c r="O36" s="10"/>
      <c r="P36" s="10"/>
      <c r="Q36" s="10"/>
      <c r="R36" s="10"/>
      <c r="S36" s="51"/>
    </row>
    <row r="37" spans="1:19" ht="86.25" customHeight="1">
      <c r="A37" s="7">
        <v>8</v>
      </c>
      <c r="B37" s="8" t="s">
        <v>158</v>
      </c>
      <c r="C37" s="9" t="s">
        <v>175</v>
      </c>
      <c r="D37" s="9" t="s">
        <v>22</v>
      </c>
      <c r="E37" s="9" t="s">
        <v>176</v>
      </c>
      <c r="F37" s="9" t="s">
        <v>177</v>
      </c>
      <c r="G37" s="54"/>
      <c r="H37" s="10" t="s">
        <v>162</v>
      </c>
      <c r="I37" s="10" t="s">
        <v>178</v>
      </c>
      <c r="J37" s="55" t="s">
        <v>179</v>
      </c>
      <c r="K37" s="10" t="s">
        <v>63</v>
      </c>
      <c r="L37" s="10" t="s">
        <v>180</v>
      </c>
      <c r="M37" s="10" t="s">
        <v>181</v>
      </c>
      <c r="N37" s="44">
        <v>45763.1</v>
      </c>
      <c r="O37" s="10" t="s">
        <v>182</v>
      </c>
      <c r="P37" s="10" t="s">
        <v>183</v>
      </c>
      <c r="Q37" s="26">
        <v>1896000</v>
      </c>
      <c r="R37" s="26">
        <v>0</v>
      </c>
      <c r="S37" s="27" t="s">
        <v>184</v>
      </c>
    </row>
    <row r="38" spans="1:19" ht="409.5" customHeight="1">
      <c r="A38" s="7"/>
      <c r="B38" s="8"/>
      <c r="C38" s="9"/>
      <c r="D38" s="9"/>
      <c r="E38" s="9"/>
      <c r="F38" s="9" t="s">
        <v>185</v>
      </c>
      <c r="G38" s="54"/>
      <c r="H38" s="54"/>
      <c r="I38" s="10" t="s">
        <v>186</v>
      </c>
      <c r="J38" s="10" t="s">
        <v>187</v>
      </c>
      <c r="K38" s="10" t="s">
        <v>97</v>
      </c>
      <c r="L38" s="10" t="s">
        <v>188</v>
      </c>
      <c r="M38" s="10"/>
      <c r="N38" s="44"/>
      <c r="O38" s="10"/>
      <c r="P38" s="10"/>
      <c r="Q38" s="10"/>
      <c r="R38" s="10"/>
      <c r="S38" s="27"/>
    </row>
    <row r="39" spans="1:19" ht="116.25" customHeight="1">
      <c r="A39" s="7">
        <v>9</v>
      </c>
      <c r="B39" s="8" t="s">
        <v>189</v>
      </c>
      <c r="C39" s="9" t="s">
        <v>190</v>
      </c>
      <c r="D39" s="9" t="s">
        <v>22</v>
      </c>
      <c r="E39" s="9" t="s">
        <v>191</v>
      </c>
      <c r="F39" s="9">
        <v>9868800763</v>
      </c>
      <c r="G39" s="42"/>
      <c r="H39" s="10" t="s">
        <v>192</v>
      </c>
      <c r="I39" s="10" t="s">
        <v>193</v>
      </c>
      <c r="J39" s="10" t="s">
        <v>194</v>
      </c>
      <c r="K39" s="10" t="s">
        <v>63</v>
      </c>
      <c r="L39" s="10" t="s">
        <v>195</v>
      </c>
      <c r="M39" s="10" t="s">
        <v>196</v>
      </c>
      <c r="N39" s="56">
        <v>21802.05</v>
      </c>
      <c r="O39" s="10" t="s">
        <v>197</v>
      </c>
      <c r="P39" s="10" t="s">
        <v>198</v>
      </c>
      <c r="Q39" s="14" t="s">
        <v>199</v>
      </c>
      <c r="R39" s="26">
        <v>0</v>
      </c>
      <c r="S39" s="57" t="s">
        <v>200</v>
      </c>
    </row>
    <row r="40" spans="1:19" ht="88.5" customHeight="1">
      <c r="A40" s="7"/>
      <c r="B40" s="8"/>
      <c r="C40" s="9"/>
      <c r="D40" s="9"/>
      <c r="E40" s="9"/>
      <c r="F40" s="9" t="s">
        <v>201</v>
      </c>
      <c r="G40" s="42"/>
      <c r="H40" s="10"/>
      <c r="I40" s="10" t="s">
        <v>202</v>
      </c>
      <c r="J40" s="10" t="s">
        <v>203</v>
      </c>
      <c r="K40" s="10" t="s">
        <v>97</v>
      </c>
      <c r="L40" s="10" t="s">
        <v>204</v>
      </c>
      <c r="M40" s="10"/>
      <c r="N40" s="56"/>
      <c r="O40" s="10"/>
      <c r="P40" s="10"/>
      <c r="Q40" s="10"/>
      <c r="R40" s="10"/>
      <c r="S40" s="57"/>
    </row>
    <row r="41" spans="1:19" ht="28.5" customHeight="1">
      <c r="A41" s="7"/>
      <c r="B41" s="8"/>
      <c r="C41" s="9"/>
      <c r="D41" s="9"/>
      <c r="E41" s="9"/>
      <c r="F41" s="28" t="s">
        <v>205</v>
      </c>
      <c r="G41" s="42"/>
      <c r="H41" s="10"/>
      <c r="I41" s="10" t="s">
        <v>206</v>
      </c>
      <c r="J41" s="58" t="s">
        <v>207</v>
      </c>
      <c r="K41" s="10" t="s">
        <v>63</v>
      </c>
      <c r="L41" s="48"/>
      <c r="M41" s="10"/>
      <c r="N41" s="56"/>
      <c r="O41" s="10"/>
      <c r="P41" s="10"/>
      <c r="Q41" s="10"/>
      <c r="R41" s="10"/>
      <c r="S41" s="57"/>
    </row>
    <row r="42" spans="1:19" ht="42" customHeight="1">
      <c r="A42" s="7"/>
      <c r="B42" s="8"/>
      <c r="C42" s="9"/>
      <c r="D42" s="9"/>
      <c r="E42" s="9"/>
      <c r="F42" s="28" t="s">
        <v>208</v>
      </c>
      <c r="G42" s="42"/>
      <c r="H42" s="10"/>
      <c r="I42" s="10" t="s">
        <v>209</v>
      </c>
      <c r="J42" s="58" t="s">
        <v>210</v>
      </c>
      <c r="K42" s="10" t="s">
        <v>63</v>
      </c>
      <c r="L42" s="48"/>
      <c r="M42" s="10"/>
      <c r="N42" s="56"/>
      <c r="O42" s="10"/>
      <c r="P42" s="10"/>
      <c r="Q42" s="10"/>
      <c r="R42" s="10"/>
      <c r="S42" s="57"/>
    </row>
    <row r="43" spans="1:19" ht="48" customHeight="1">
      <c r="A43" s="7">
        <v>10</v>
      </c>
      <c r="B43" s="8" t="s">
        <v>189</v>
      </c>
      <c r="C43" s="9" t="s">
        <v>211</v>
      </c>
      <c r="D43" s="9" t="s">
        <v>22</v>
      </c>
      <c r="E43" s="9" t="s">
        <v>212</v>
      </c>
      <c r="F43" s="9" t="s">
        <v>213</v>
      </c>
      <c r="G43" s="42"/>
      <c r="H43" s="10" t="s">
        <v>214</v>
      </c>
      <c r="I43" s="45" t="s">
        <v>215</v>
      </c>
      <c r="J43" s="10" t="s">
        <v>216</v>
      </c>
      <c r="K43" s="10" t="s">
        <v>63</v>
      </c>
      <c r="L43" s="48"/>
      <c r="M43" s="48"/>
      <c r="N43" s="44">
        <f>10084.47+137884.55</f>
        <v>147969.02</v>
      </c>
      <c r="O43" s="54"/>
      <c r="P43" s="10" t="s">
        <v>217</v>
      </c>
      <c r="Q43" s="26">
        <v>210000</v>
      </c>
      <c r="R43" s="26">
        <v>40000</v>
      </c>
      <c r="S43" s="59" t="s">
        <v>218</v>
      </c>
    </row>
    <row r="44" spans="1:19" ht="132" customHeight="1">
      <c r="A44" s="7"/>
      <c r="B44" s="8"/>
      <c r="C44" s="9"/>
      <c r="D44" s="9"/>
      <c r="E44" s="9"/>
      <c r="F44" s="9">
        <v>9310612016</v>
      </c>
      <c r="G44" s="42"/>
      <c r="H44" s="10"/>
      <c r="I44" s="10" t="s">
        <v>219</v>
      </c>
      <c r="J44" s="10" t="s">
        <v>220</v>
      </c>
      <c r="K44" s="60" t="s">
        <v>221</v>
      </c>
      <c r="L44" s="10" t="s">
        <v>222</v>
      </c>
      <c r="M44" s="48"/>
      <c r="N44" s="44"/>
      <c r="O44" s="54"/>
      <c r="P44" s="54"/>
      <c r="Q44" s="54"/>
      <c r="R44" s="54"/>
      <c r="S44" s="59"/>
    </row>
    <row r="45" spans="1:19" ht="38.25" customHeight="1">
      <c r="A45" s="21">
        <v>11</v>
      </c>
      <c r="B45" s="8" t="s">
        <v>189</v>
      </c>
      <c r="C45" s="9" t="s">
        <v>223</v>
      </c>
      <c r="D45" s="9" t="s">
        <v>22</v>
      </c>
      <c r="E45" s="9" t="s">
        <v>224</v>
      </c>
      <c r="F45" s="9" t="s">
        <v>225</v>
      </c>
      <c r="G45" s="9"/>
      <c r="H45" s="10" t="s">
        <v>226</v>
      </c>
      <c r="I45" s="10" t="s">
        <v>227</v>
      </c>
      <c r="J45" s="10" t="s">
        <v>228</v>
      </c>
      <c r="K45" s="10" t="s">
        <v>29</v>
      </c>
      <c r="L45" s="10" t="s">
        <v>229</v>
      </c>
      <c r="M45" s="10"/>
      <c r="N45" s="44">
        <v>486197.81</v>
      </c>
      <c r="O45" s="10"/>
      <c r="P45" s="10" t="s">
        <v>230</v>
      </c>
      <c r="Q45" s="26">
        <v>210000</v>
      </c>
      <c r="R45" s="26">
        <v>290000</v>
      </c>
      <c r="S45" s="27" t="s">
        <v>231</v>
      </c>
    </row>
    <row r="46" spans="1:19" ht="135.75" customHeight="1">
      <c r="A46" s="7">
        <v>12</v>
      </c>
      <c r="B46" s="8" t="s">
        <v>189</v>
      </c>
      <c r="C46" s="9" t="s">
        <v>232</v>
      </c>
      <c r="D46" s="9" t="s">
        <v>22</v>
      </c>
      <c r="E46" s="9" t="s">
        <v>233</v>
      </c>
      <c r="F46" s="9" t="s">
        <v>234</v>
      </c>
      <c r="G46" s="9"/>
      <c r="H46" s="10" t="s">
        <v>226</v>
      </c>
      <c r="I46" s="10" t="s">
        <v>227</v>
      </c>
      <c r="J46" s="10" t="s">
        <v>235</v>
      </c>
      <c r="K46" s="10" t="s">
        <v>29</v>
      </c>
      <c r="L46" s="61">
        <v>44329</v>
      </c>
      <c r="M46" s="10" t="s">
        <v>236</v>
      </c>
      <c r="N46" s="35">
        <v>237261.93</v>
      </c>
      <c r="O46" s="10" t="s">
        <v>237</v>
      </c>
      <c r="P46" s="10" t="s">
        <v>238</v>
      </c>
      <c r="Q46" s="26">
        <v>600000</v>
      </c>
      <c r="R46" s="26">
        <v>0</v>
      </c>
      <c r="S46" s="31" t="s">
        <v>239</v>
      </c>
    </row>
    <row r="47" spans="1:19" ht="43.5" customHeight="1">
      <c r="A47" s="7"/>
      <c r="B47" s="8"/>
      <c r="C47" s="9"/>
      <c r="D47" s="9"/>
      <c r="E47" s="9"/>
      <c r="F47" s="9" t="s">
        <v>240</v>
      </c>
      <c r="G47" s="9"/>
      <c r="H47" s="10"/>
      <c r="I47" s="45" t="s">
        <v>241</v>
      </c>
      <c r="J47" s="62" t="s">
        <v>242</v>
      </c>
      <c r="K47" s="62" t="s">
        <v>63</v>
      </c>
      <c r="L47" s="48"/>
      <c r="M47" s="10"/>
      <c r="N47" s="35"/>
      <c r="O47" s="10"/>
      <c r="P47" s="10"/>
      <c r="Q47" s="10"/>
      <c r="R47" s="10"/>
      <c r="S47" s="31"/>
    </row>
    <row r="48" spans="1:19" ht="162" customHeight="1">
      <c r="A48" s="21">
        <v>13</v>
      </c>
      <c r="B48" s="8" t="s">
        <v>158</v>
      </c>
      <c r="C48" s="9" t="s">
        <v>243</v>
      </c>
      <c r="D48" s="9" t="s">
        <v>22</v>
      </c>
      <c r="E48" s="9" t="s">
        <v>244</v>
      </c>
      <c r="F48" s="9"/>
      <c r="G48" s="9"/>
      <c r="H48" s="9" t="s">
        <v>245</v>
      </c>
      <c r="I48" s="10" t="s">
        <v>246</v>
      </c>
      <c r="J48" s="10" t="s">
        <v>247</v>
      </c>
      <c r="K48" s="10"/>
      <c r="L48" s="10"/>
      <c r="M48" s="52" t="s">
        <v>248</v>
      </c>
      <c r="N48" s="44">
        <v>0</v>
      </c>
      <c r="O48" s="10" t="s">
        <v>167</v>
      </c>
      <c r="P48" s="10" t="s">
        <v>249</v>
      </c>
      <c r="Q48" s="26">
        <v>5280000</v>
      </c>
      <c r="R48" s="26">
        <v>0</v>
      </c>
      <c r="S48" s="63" t="s">
        <v>250</v>
      </c>
    </row>
    <row r="49" spans="1:19" ht="13.5" customHeight="1">
      <c r="A49" s="21"/>
      <c r="B49" s="8"/>
      <c r="C49" s="9"/>
      <c r="D49" s="9"/>
      <c r="E49" s="9"/>
      <c r="F49" s="9"/>
      <c r="G49" s="9"/>
      <c r="H49" s="9"/>
      <c r="I49" s="10" t="s">
        <v>251</v>
      </c>
      <c r="J49" s="10" t="s">
        <v>247</v>
      </c>
      <c r="K49" s="10"/>
      <c r="L49" s="10"/>
      <c r="M49" s="52"/>
      <c r="N49" s="44"/>
      <c r="O49" s="10"/>
      <c r="P49" s="10"/>
      <c r="Q49" s="10"/>
      <c r="R49" s="10"/>
      <c r="S49" s="63"/>
    </row>
    <row r="50" spans="1:19" ht="13.5" customHeight="1">
      <c r="A50" s="21">
        <v>14</v>
      </c>
      <c r="B50" s="8" t="s">
        <v>158</v>
      </c>
      <c r="C50" s="9" t="s">
        <v>252</v>
      </c>
      <c r="D50" s="9" t="s">
        <v>22</v>
      </c>
      <c r="E50" s="9" t="s">
        <v>253</v>
      </c>
      <c r="F50" s="9"/>
      <c r="G50" s="9"/>
      <c r="H50" s="9" t="s">
        <v>245</v>
      </c>
      <c r="I50" s="10" t="s">
        <v>246</v>
      </c>
      <c r="J50" s="10" t="s">
        <v>247</v>
      </c>
      <c r="K50" s="10"/>
      <c r="L50" s="10"/>
      <c r="M50" s="52" t="s">
        <v>248</v>
      </c>
      <c r="N50" s="44">
        <v>0</v>
      </c>
      <c r="O50" s="10" t="s">
        <v>167</v>
      </c>
      <c r="P50" s="10" t="s">
        <v>254</v>
      </c>
      <c r="Q50" s="26">
        <v>2520000</v>
      </c>
      <c r="R50" s="26">
        <v>0</v>
      </c>
      <c r="S50" s="63" t="s">
        <v>250</v>
      </c>
    </row>
    <row r="51" spans="1:19" ht="43.5" customHeight="1">
      <c r="A51" s="21"/>
      <c r="B51" s="8"/>
      <c r="C51" s="9"/>
      <c r="D51" s="9"/>
      <c r="E51" s="9"/>
      <c r="F51" s="9"/>
      <c r="G51" s="9"/>
      <c r="H51" s="9"/>
      <c r="I51" s="10" t="s">
        <v>251</v>
      </c>
      <c r="J51" s="10" t="s">
        <v>247</v>
      </c>
      <c r="K51" s="10"/>
      <c r="L51" s="10"/>
      <c r="M51" s="52"/>
      <c r="N51" s="44"/>
      <c r="O51" s="10"/>
      <c r="P51" s="10"/>
      <c r="Q51" s="10"/>
      <c r="R51" s="10"/>
      <c r="S51" s="63"/>
    </row>
    <row r="52" spans="1:19" ht="13.5" customHeight="1">
      <c r="A52" s="21">
        <v>15</v>
      </c>
      <c r="B52" s="8" t="s">
        <v>158</v>
      </c>
      <c r="C52" s="9" t="s">
        <v>255</v>
      </c>
      <c r="D52" s="9" t="s">
        <v>22</v>
      </c>
      <c r="E52" s="9" t="s">
        <v>256</v>
      </c>
      <c r="F52" s="9"/>
      <c r="G52" s="9"/>
      <c r="H52" s="9" t="s">
        <v>245</v>
      </c>
      <c r="I52" s="10" t="s">
        <v>246</v>
      </c>
      <c r="J52" s="10" t="s">
        <v>247</v>
      </c>
      <c r="K52" s="10"/>
      <c r="L52" s="10"/>
      <c r="M52" s="52" t="s">
        <v>248</v>
      </c>
      <c r="N52" s="44">
        <v>0</v>
      </c>
      <c r="O52" s="10" t="s">
        <v>167</v>
      </c>
      <c r="P52" s="10" t="s">
        <v>254</v>
      </c>
      <c r="Q52" s="26">
        <v>2168757.76</v>
      </c>
      <c r="R52" s="26">
        <v>8271242.2</v>
      </c>
      <c r="S52" s="63" t="s">
        <v>250</v>
      </c>
    </row>
    <row r="53" spans="1:19" ht="40.5" customHeight="1">
      <c r="A53" s="21"/>
      <c r="B53" s="8"/>
      <c r="C53" s="9"/>
      <c r="D53" s="9"/>
      <c r="E53" s="9"/>
      <c r="F53" s="27"/>
      <c r="G53" s="27"/>
      <c r="H53" s="9"/>
      <c r="I53" s="10" t="s">
        <v>251</v>
      </c>
      <c r="J53" s="10" t="s">
        <v>247</v>
      </c>
      <c r="K53" s="27"/>
      <c r="L53" s="27"/>
      <c r="M53" s="52"/>
      <c r="N53" s="44"/>
      <c r="O53" s="10"/>
      <c r="P53" s="10"/>
      <c r="Q53" s="26"/>
      <c r="R53" s="26"/>
      <c r="S53" s="63"/>
    </row>
    <row r="54" spans="14:18" ht="13.5" customHeight="1">
      <c r="N54" s="64">
        <f>SUM(N3:N53)</f>
        <v>1755842.03</v>
      </c>
      <c r="Q54" s="65">
        <f>SUM(Q3:Q52)</f>
        <v>19018134.68</v>
      </c>
      <c r="R54" s="65">
        <f>SUM(R3:R52)</f>
        <v>11001242.2</v>
      </c>
    </row>
    <row r="55" ht="13.5" customHeight="1">
      <c r="N55" s="66">
        <f>N54/Q54</f>
        <v>0.09232461855717598</v>
      </c>
    </row>
  </sheetData>
  <sheetProtection password="D2C0" sheet="1"/>
  <mergeCells count="197">
    <mergeCell ref="L1:Q1"/>
    <mergeCell ref="A3:A7"/>
    <mergeCell ref="B3:B7"/>
    <mergeCell ref="C3:C7"/>
    <mergeCell ref="D3:D7"/>
    <mergeCell ref="E3:E7"/>
    <mergeCell ref="F3:F4"/>
    <mergeCell ref="G3:G7"/>
    <mergeCell ref="H3:H7"/>
    <mergeCell ref="I3:I4"/>
    <mergeCell ref="J3:J4"/>
    <mergeCell ref="K3:K4"/>
    <mergeCell ref="L3:L4"/>
    <mergeCell ref="M3:M7"/>
    <mergeCell ref="N3:N4"/>
    <mergeCell ref="O3:O7"/>
    <mergeCell ref="P3:P7"/>
    <mergeCell ref="Q3:Q7"/>
    <mergeCell ref="R3:R7"/>
    <mergeCell ref="S3:S7"/>
    <mergeCell ref="A9:A12"/>
    <mergeCell ref="B9:B12"/>
    <mergeCell ref="C9:C12"/>
    <mergeCell ref="D9:D12"/>
    <mergeCell ref="E9:E12"/>
    <mergeCell ref="G9:G12"/>
    <mergeCell ref="H9:H12"/>
    <mergeCell ref="M9:M12"/>
    <mergeCell ref="O9:O12"/>
    <mergeCell ref="P9:P12"/>
    <mergeCell ref="Q9:Q12"/>
    <mergeCell ref="R9:R12"/>
    <mergeCell ref="S9:S12"/>
    <mergeCell ref="A13:A19"/>
    <mergeCell ref="B13:B19"/>
    <mergeCell ref="C13:C19"/>
    <mergeCell ref="D13:D19"/>
    <mergeCell ref="E13:E19"/>
    <mergeCell ref="F13:F14"/>
    <mergeCell ref="G13:G19"/>
    <mergeCell ref="H13:H19"/>
    <mergeCell ref="I13:I14"/>
    <mergeCell ref="J13:J14"/>
    <mergeCell ref="K13:K14"/>
    <mergeCell ref="L13:L14"/>
    <mergeCell ref="M13:M19"/>
    <mergeCell ref="N13:N19"/>
    <mergeCell ref="O13:O19"/>
    <mergeCell ref="P13:P19"/>
    <mergeCell ref="Q13:Q19"/>
    <mergeCell ref="R13:R19"/>
    <mergeCell ref="S13:S19"/>
    <mergeCell ref="A20:A25"/>
    <mergeCell ref="B20:B25"/>
    <mergeCell ref="C20:C25"/>
    <mergeCell ref="D20:D25"/>
    <mergeCell ref="E20:E25"/>
    <mergeCell ref="F20:F21"/>
    <mergeCell ref="G20:G25"/>
    <mergeCell ref="H20:H25"/>
    <mergeCell ref="I20:I21"/>
    <mergeCell ref="J20:J21"/>
    <mergeCell ref="K20:K21"/>
    <mergeCell ref="L20:L21"/>
    <mergeCell ref="M20:M25"/>
    <mergeCell ref="N20:N25"/>
    <mergeCell ref="O20:O25"/>
    <mergeCell ref="P20:P25"/>
    <mergeCell ref="Q20:Q25"/>
    <mergeCell ref="R20:R25"/>
    <mergeCell ref="S20:S25"/>
    <mergeCell ref="L22:L23"/>
    <mergeCell ref="A26:A34"/>
    <mergeCell ref="B26:B34"/>
    <mergeCell ref="C26:C34"/>
    <mergeCell ref="D26:D34"/>
    <mergeCell ref="E26:E34"/>
    <mergeCell ref="G26:G34"/>
    <mergeCell ref="H26:H34"/>
    <mergeCell ref="M26:M34"/>
    <mergeCell ref="N26:N34"/>
    <mergeCell ref="O26:O34"/>
    <mergeCell ref="P26:P34"/>
    <mergeCell ref="Q26:Q34"/>
    <mergeCell ref="R26:R34"/>
    <mergeCell ref="S26:S34"/>
    <mergeCell ref="A35:A36"/>
    <mergeCell ref="B35:B36"/>
    <mergeCell ref="C35:C36"/>
    <mergeCell ref="D35:D36"/>
    <mergeCell ref="E35:E36"/>
    <mergeCell ref="G35:G36"/>
    <mergeCell ref="H35:H36"/>
    <mergeCell ref="M35:M36"/>
    <mergeCell ref="N35:N36"/>
    <mergeCell ref="O35:O36"/>
    <mergeCell ref="P35:P36"/>
    <mergeCell ref="Q35:Q36"/>
    <mergeCell ref="R35:R36"/>
    <mergeCell ref="S35:S36"/>
    <mergeCell ref="A37:A38"/>
    <mergeCell ref="B37:B38"/>
    <mergeCell ref="C37:C38"/>
    <mergeCell ref="D37:D38"/>
    <mergeCell ref="E37:E38"/>
    <mergeCell ref="G37:G38"/>
    <mergeCell ref="H37:H38"/>
    <mergeCell ref="M37:M38"/>
    <mergeCell ref="N37:N38"/>
    <mergeCell ref="O37:O38"/>
    <mergeCell ref="P37:P38"/>
    <mergeCell ref="Q37:Q38"/>
    <mergeCell ref="R37:R38"/>
    <mergeCell ref="S37:S38"/>
    <mergeCell ref="A39:A42"/>
    <mergeCell ref="B39:B42"/>
    <mergeCell ref="C39:C42"/>
    <mergeCell ref="D39:D42"/>
    <mergeCell ref="E39:E42"/>
    <mergeCell ref="G39:G42"/>
    <mergeCell ref="H39:H42"/>
    <mergeCell ref="M39:M42"/>
    <mergeCell ref="N39:N42"/>
    <mergeCell ref="O39:O42"/>
    <mergeCell ref="P39:P42"/>
    <mergeCell ref="Q39:Q42"/>
    <mergeCell ref="R39:R42"/>
    <mergeCell ref="S39:S42"/>
    <mergeCell ref="A43:A44"/>
    <mergeCell ref="B43:B44"/>
    <mergeCell ref="C43:C44"/>
    <mergeCell ref="D43:D44"/>
    <mergeCell ref="E43:E44"/>
    <mergeCell ref="G43:G44"/>
    <mergeCell ref="H43:H44"/>
    <mergeCell ref="M43:M44"/>
    <mergeCell ref="N43:N44"/>
    <mergeCell ref="O43:O44"/>
    <mergeCell ref="P43:P44"/>
    <mergeCell ref="Q43:Q44"/>
    <mergeCell ref="R43:R44"/>
    <mergeCell ref="S43:S44"/>
    <mergeCell ref="A46:A47"/>
    <mergeCell ref="B46:B47"/>
    <mergeCell ref="C46:C47"/>
    <mergeCell ref="D46:D47"/>
    <mergeCell ref="E46:E47"/>
    <mergeCell ref="G46:G47"/>
    <mergeCell ref="H46:H47"/>
    <mergeCell ref="M46:M47"/>
    <mergeCell ref="N46:N47"/>
    <mergeCell ref="O46:O47"/>
    <mergeCell ref="P46:P47"/>
    <mergeCell ref="Q46:Q47"/>
    <mergeCell ref="R46:R47"/>
    <mergeCell ref="S46:S47"/>
    <mergeCell ref="A48:A49"/>
    <mergeCell ref="B48:B49"/>
    <mergeCell ref="C48:C49"/>
    <mergeCell ref="D48:D49"/>
    <mergeCell ref="E48:E49"/>
    <mergeCell ref="G48:G49"/>
    <mergeCell ref="H48:H49"/>
    <mergeCell ref="M48:M49"/>
    <mergeCell ref="N48:N49"/>
    <mergeCell ref="O48:O49"/>
    <mergeCell ref="P48:P49"/>
    <mergeCell ref="Q48:Q49"/>
    <mergeCell ref="R48:R49"/>
    <mergeCell ref="S48:S49"/>
    <mergeCell ref="A50:A51"/>
    <mergeCell ref="B50:B51"/>
    <mergeCell ref="C50:C51"/>
    <mergeCell ref="D50:D51"/>
    <mergeCell ref="E50:E51"/>
    <mergeCell ref="G50:G51"/>
    <mergeCell ref="H50:H51"/>
    <mergeCell ref="M50:M51"/>
    <mergeCell ref="N50:N51"/>
    <mergeCell ref="O50:O51"/>
    <mergeCell ref="P50:P51"/>
    <mergeCell ref="Q50:Q51"/>
    <mergeCell ref="R50:R51"/>
    <mergeCell ref="S50:S51"/>
    <mergeCell ref="A52:A53"/>
    <mergeCell ref="B52:B53"/>
    <mergeCell ref="C52:C53"/>
    <mergeCell ref="D52:D53"/>
    <mergeCell ref="E52:E53"/>
    <mergeCell ref="H52:H53"/>
    <mergeCell ref="M52:M53"/>
    <mergeCell ref="N52:N53"/>
    <mergeCell ref="O52:O53"/>
    <mergeCell ref="P52:P53"/>
    <mergeCell ref="Q52:Q53"/>
    <mergeCell ref="R52:R53"/>
    <mergeCell ref="S52:S53"/>
  </mergeCells>
  <printOptions gridLines="1"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geOrder="overThenDown" paperSiz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60" zoomScaleNormal="60" workbookViewId="0" topLeftCell="D1">
      <selection activeCell="L35" sqref="L35"/>
    </sheetView>
  </sheetViews>
  <sheetFormatPr defaultColWidth="8.00390625" defaultRowHeight="14.25" customHeight="1"/>
  <cols>
    <col min="1" max="1" width="19.421875" style="67" customWidth="1"/>
    <col min="2" max="2" width="28.57421875" style="68" customWidth="1"/>
    <col min="3" max="3" width="28.421875" style="1" customWidth="1"/>
    <col min="4" max="4" width="17.421875" style="1" customWidth="1"/>
    <col min="5" max="5" width="19.421875" style="1" customWidth="1"/>
    <col min="6" max="6" width="15.57421875" style="69" customWidth="1"/>
    <col min="7" max="7" width="10.57421875" style="69" customWidth="1"/>
    <col min="8" max="8" width="16.00390625" style="69" customWidth="1"/>
    <col min="9" max="9" width="37.8515625" style="69" customWidth="1"/>
    <col min="10" max="10" width="41.7109375" style="69" customWidth="1"/>
    <col min="11" max="11" width="60.57421875" style="69" customWidth="1"/>
    <col min="12" max="12" width="20.00390625" style="69" customWidth="1"/>
    <col min="13" max="13" width="21.421875" style="69" customWidth="1"/>
    <col min="14" max="14" width="12.7109375" style="69" customWidth="1"/>
    <col min="15" max="15" width="14.57421875" style="69" customWidth="1"/>
    <col min="16" max="16" width="19.421875" style="69" customWidth="1"/>
    <col min="17" max="17" width="16.00390625" style="69" customWidth="1"/>
    <col min="18" max="18" width="19.8515625" style="69" customWidth="1"/>
    <col min="19" max="19" width="18.421875" style="69" customWidth="1"/>
    <col min="20" max="16384" width="8.8515625" style="1" customWidth="1"/>
  </cols>
  <sheetData>
    <row r="1" spans="1:17" ht="27" customHeight="1">
      <c r="A1" s="1"/>
      <c r="B1" s="69"/>
      <c r="L1" s="70" t="s">
        <v>0</v>
      </c>
      <c r="M1" s="70"/>
      <c r="N1" s="70"/>
      <c r="O1" s="70"/>
      <c r="P1" s="70"/>
      <c r="Q1" s="70"/>
    </row>
    <row r="2" spans="2:19" s="71" customFormat="1" ht="42" customHeight="1">
      <c r="B2" s="72" t="s">
        <v>257</v>
      </c>
      <c r="C2" s="73" t="s">
        <v>3</v>
      </c>
      <c r="D2" s="72" t="s">
        <v>4</v>
      </c>
      <c r="E2" s="72" t="s">
        <v>5</v>
      </c>
      <c r="F2" s="72" t="s">
        <v>6</v>
      </c>
      <c r="G2" s="72" t="s">
        <v>7</v>
      </c>
      <c r="H2" s="72" t="s">
        <v>8</v>
      </c>
      <c r="I2" s="72" t="s">
        <v>9</v>
      </c>
      <c r="J2" s="72" t="s">
        <v>258</v>
      </c>
      <c r="K2" s="72" t="s">
        <v>11</v>
      </c>
      <c r="L2" s="72" t="s">
        <v>12</v>
      </c>
      <c r="M2" s="72" t="s">
        <v>13</v>
      </c>
      <c r="N2" s="72" t="s">
        <v>14</v>
      </c>
      <c r="O2" s="72" t="s">
        <v>15</v>
      </c>
      <c r="P2" s="72" t="s">
        <v>16</v>
      </c>
      <c r="Q2" s="72" t="s">
        <v>17</v>
      </c>
      <c r="R2" s="72" t="s">
        <v>18</v>
      </c>
      <c r="S2" s="72" t="s">
        <v>19</v>
      </c>
    </row>
    <row r="3" spans="2:19" s="4" customFormat="1" ht="47.25" customHeight="1">
      <c r="B3" s="41" t="s">
        <v>189</v>
      </c>
      <c r="C3" s="74" t="s">
        <v>259</v>
      </c>
      <c r="D3" s="74" t="s">
        <v>260</v>
      </c>
      <c r="E3" s="75" t="s">
        <v>261</v>
      </c>
      <c r="F3" s="76" t="s">
        <v>262</v>
      </c>
      <c r="G3" s="76"/>
      <c r="H3" s="10" t="s">
        <v>226</v>
      </c>
      <c r="I3" s="10" t="s">
        <v>263</v>
      </c>
      <c r="J3" s="76" t="s">
        <v>264</v>
      </c>
      <c r="K3" s="76" t="s">
        <v>265</v>
      </c>
      <c r="L3" s="10" t="s">
        <v>266</v>
      </c>
      <c r="M3" s="41" t="s">
        <v>267</v>
      </c>
      <c r="N3" s="77" t="s">
        <v>268</v>
      </c>
      <c r="O3" s="78">
        <v>45274</v>
      </c>
      <c r="P3" s="78" t="s">
        <v>269</v>
      </c>
      <c r="Q3" s="79">
        <v>150000</v>
      </c>
      <c r="R3" s="80">
        <v>0</v>
      </c>
      <c r="S3" s="81" t="s">
        <v>270</v>
      </c>
    </row>
    <row r="4" spans="2:19" s="4" customFormat="1" ht="42" customHeight="1">
      <c r="B4" s="41"/>
      <c r="C4" s="74"/>
      <c r="D4" s="74"/>
      <c r="E4" s="75"/>
      <c r="F4" s="76" t="s">
        <v>271</v>
      </c>
      <c r="G4" s="76"/>
      <c r="H4" s="10"/>
      <c r="I4" s="10" t="s">
        <v>263</v>
      </c>
      <c r="J4" s="82" t="s">
        <v>272</v>
      </c>
      <c r="K4" s="82" t="s">
        <v>273</v>
      </c>
      <c r="L4" s="10" t="s">
        <v>274</v>
      </c>
      <c r="M4" s="41"/>
      <c r="N4" s="41"/>
      <c r="O4" s="78"/>
      <c r="P4" s="78"/>
      <c r="Q4" s="79"/>
      <c r="R4" s="80"/>
      <c r="S4" s="81" t="s">
        <v>270</v>
      </c>
    </row>
    <row r="5" spans="1:19" s="67" customFormat="1" ht="47.25" customHeight="1">
      <c r="A5" s="1"/>
      <c r="B5" s="41" t="s">
        <v>189</v>
      </c>
      <c r="C5" s="74" t="s">
        <v>275</v>
      </c>
      <c r="D5" s="74" t="s">
        <v>260</v>
      </c>
      <c r="E5" s="75" t="s">
        <v>276</v>
      </c>
      <c r="F5" s="76" t="s">
        <v>277</v>
      </c>
      <c r="G5" s="76"/>
      <c r="H5" s="10" t="s">
        <v>226</v>
      </c>
      <c r="I5" s="10" t="s">
        <v>263</v>
      </c>
      <c r="J5" s="76" t="s">
        <v>278</v>
      </c>
      <c r="K5" s="76" t="s">
        <v>279</v>
      </c>
      <c r="L5" s="10" t="s">
        <v>280</v>
      </c>
      <c r="M5" s="41" t="s">
        <v>281</v>
      </c>
      <c r="N5" s="41" t="s">
        <v>282</v>
      </c>
      <c r="O5" s="78">
        <v>45284</v>
      </c>
      <c r="P5" s="78" t="s">
        <v>283</v>
      </c>
      <c r="Q5" s="79">
        <v>150000</v>
      </c>
      <c r="R5" s="80">
        <v>0</v>
      </c>
      <c r="S5" s="81" t="s">
        <v>270</v>
      </c>
    </row>
    <row r="6" spans="1:19" s="67" customFormat="1" ht="63.75" customHeight="1">
      <c r="A6" s="1"/>
      <c r="B6" s="41"/>
      <c r="C6" s="74"/>
      <c r="D6" s="74"/>
      <c r="E6" s="75"/>
      <c r="F6" s="83" t="s">
        <v>284</v>
      </c>
      <c r="G6" s="76"/>
      <c r="H6" s="10"/>
      <c r="I6" s="10" t="s">
        <v>263</v>
      </c>
      <c r="J6" s="76" t="s">
        <v>285</v>
      </c>
      <c r="K6" s="76" t="s">
        <v>286</v>
      </c>
      <c r="L6" s="10" t="s">
        <v>287</v>
      </c>
      <c r="M6" s="41"/>
      <c r="N6" s="41"/>
      <c r="O6" s="78"/>
      <c r="P6" s="78"/>
      <c r="Q6" s="79"/>
      <c r="R6" s="80"/>
      <c r="S6" s="81"/>
    </row>
    <row r="7" spans="1:19" s="67" customFormat="1" ht="46.5" customHeight="1">
      <c r="A7" s="1"/>
      <c r="B7" s="41" t="s">
        <v>189</v>
      </c>
      <c r="C7" s="74" t="s">
        <v>288</v>
      </c>
      <c r="D7" s="74" t="s">
        <v>260</v>
      </c>
      <c r="E7" s="75" t="s">
        <v>289</v>
      </c>
      <c r="F7" s="76" t="s">
        <v>290</v>
      </c>
      <c r="G7" s="76"/>
      <c r="H7" s="10" t="s">
        <v>226</v>
      </c>
      <c r="I7" s="10" t="s">
        <v>263</v>
      </c>
      <c r="J7" s="76" t="s">
        <v>291</v>
      </c>
      <c r="K7" s="76" t="s">
        <v>292</v>
      </c>
      <c r="L7" s="10" t="s">
        <v>293</v>
      </c>
      <c r="M7" s="41" t="s">
        <v>294</v>
      </c>
      <c r="N7" s="41" t="s">
        <v>295</v>
      </c>
      <c r="O7" s="78">
        <v>45274</v>
      </c>
      <c r="P7" s="78" t="s">
        <v>296</v>
      </c>
      <c r="Q7" s="79">
        <v>200000</v>
      </c>
      <c r="R7" s="80">
        <v>0</v>
      </c>
      <c r="S7" s="81" t="s">
        <v>270</v>
      </c>
    </row>
    <row r="8" spans="1:19" s="67" customFormat="1" ht="63.75" customHeight="1">
      <c r="A8" s="1"/>
      <c r="B8" s="41"/>
      <c r="C8" s="74"/>
      <c r="D8" s="74"/>
      <c r="E8" s="75"/>
      <c r="F8" s="76" t="s">
        <v>297</v>
      </c>
      <c r="G8" s="76"/>
      <c r="H8" s="10"/>
      <c r="I8" s="10" t="s">
        <v>263</v>
      </c>
      <c r="J8" s="76" t="s">
        <v>298</v>
      </c>
      <c r="K8" s="76"/>
      <c r="L8" s="10" t="s">
        <v>299</v>
      </c>
      <c r="M8" s="41"/>
      <c r="N8" s="41"/>
      <c r="O8" s="78"/>
      <c r="P8" s="78"/>
      <c r="Q8" s="79"/>
      <c r="R8" s="80"/>
      <c r="S8" s="81"/>
    </row>
    <row r="9" spans="1:19" s="67" customFormat="1" ht="69.75" customHeight="1">
      <c r="A9" s="1"/>
      <c r="B9" s="41" t="s">
        <v>189</v>
      </c>
      <c r="C9" s="76" t="s">
        <v>300</v>
      </c>
      <c r="D9" s="74" t="s">
        <v>260</v>
      </c>
      <c r="E9" s="75" t="s">
        <v>301</v>
      </c>
      <c r="F9" s="76" t="s">
        <v>302</v>
      </c>
      <c r="G9" s="76"/>
      <c r="H9" s="10" t="s">
        <v>226</v>
      </c>
      <c r="I9" s="10" t="s">
        <v>263</v>
      </c>
      <c r="J9" s="76" t="s">
        <v>303</v>
      </c>
      <c r="K9" s="76" t="s">
        <v>304</v>
      </c>
      <c r="L9" s="10" t="s">
        <v>305</v>
      </c>
      <c r="M9" s="41" t="s">
        <v>306</v>
      </c>
      <c r="N9" s="77" t="s">
        <v>307</v>
      </c>
      <c r="O9" s="78">
        <v>45042</v>
      </c>
      <c r="P9" s="78" t="s">
        <v>308</v>
      </c>
      <c r="Q9" s="79">
        <v>100000</v>
      </c>
      <c r="R9" s="80">
        <v>0</v>
      </c>
      <c r="S9" s="81" t="s">
        <v>309</v>
      </c>
    </row>
    <row r="10" spans="1:19" s="67" customFormat="1" ht="52.5" customHeight="1">
      <c r="A10" s="1"/>
      <c r="B10" s="41" t="s">
        <v>189</v>
      </c>
      <c r="C10" s="74" t="s">
        <v>310</v>
      </c>
      <c r="D10" s="74" t="s">
        <v>260</v>
      </c>
      <c r="E10" s="75" t="s">
        <v>311</v>
      </c>
      <c r="F10" s="76" t="s">
        <v>312</v>
      </c>
      <c r="G10" s="76"/>
      <c r="H10" s="10" t="s">
        <v>226</v>
      </c>
      <c r="I10" s="10" t="s">
        <v>313</v>
      </c>
      <c r="J10" s="76" t="s">
        <v>314</v>
      </c>
      <c r="K10" s="76" t="s">
        <v>315</v>
      </c>
      <c r="L10" s="10" t="s">
        <v>316</v>
      </c>
      <c r="M10" s="41" t="s">
        <v>317</v>
      </c>
      <c r="N10" s="41" t="s">
        <v>318</v>
      </c>
      <c r="O10" s="78">
        <v>45306</v>
      </c>
      <c r="P10" s="78" t="s">
        <v>319</v>
      </c>
      <c r="Q10" s="79">
        <v>500000</v>
      </c>
      <c r="R10" s="80">
        <v>0</v>
      </c>
      <c r="S10" s="81" t="s">
        <v>320</v>
      </c>
    </row>
    <row r="11" spans="1:19" s="67" customFormat="1" ht="54.75" customHeight="1">
      <c r="A11" s="1"/>
      <c r="B11" s="41"/>
      <c r="C11" s="74"/>
      <c r="D11" s="74"/>
      <c r="E11" s="75"/>
      <c r="F11" s="83" t="s">
        <v>321</v>
      </c>
      <c r="G11" s="76"/>
      <c r="H11" s="10"/>
      <c r="I11" s="10" t="s">
        <v>322</v>
      </c>
      <c r="J11" s="84" t="s">
        <v>323</v>
      </c>
      <c r="K11" s="76" t="s">
        <v>324</v>
      </c>
      <c r="L11" s="10" t="s">
        <v>299</v>
      </c>
      <c r="M11" s="41"/>
      <c r="N11" s="41"/>
      <c r="O11" s="78"/>
      <c r="P11" s="78"/>
      <c r="Q11" s="79"/>
      <c r="R11" s="80"/>
      <c r="S11" s="81"/>
    </row>
    <row r="12" spans="1:19" s="67" customFormat="1" ht="51" customHeight="1">
      <c r="A12" s="1"/>
      <c r="B12" s="41" t="s">
        <v>189</v>
      </c>
      <c r="C12" s="74" t="s">
        <v>325</v>
      </c>
      <c r="D12" s="74" t="s">
        <v>260</v>
      </c>
      <c r="E12" s="75" t="s">
        <v>326</v>
      </c>
      <c r="F12" s="76" t="s">
        <v>327</v>
      </c>
      <c r="G12" s="76"/>
      <c r="H12" s="10" t="s">
        <v>226</v>
      </c>
      <c r="I12" s="10" t="s">
        <v>313</v>
      </c>
      <c r="J12" s="76" t="s">
        <v>328</v>
      </c>
      <c r="K12" s="76" t="s">
        <v>329</v>
      </c>
      <c r="L12" s="10" t="s">
        <v>330</v>
      </c>
      <c r="M12" s="41" t="s">
        <v>331</v>
      </c>
      <c r="N12" s="41" t="s">
        <v>268</v>
      </c>
      <c r="O12" s="78">
        <v>45270</v>
      </c>
      <c r="P12" s="78" t="s">
        <v>332</v>
      </c>
      <c r="Q12" s="79">
        <v>400000</v>
      </c>
      <c r="R12" s="80">
        <v>0</v>
      </c>
      <c r="S12" s="81" t="s">
        <v>270</v>
      </c>
    </row>
    <row r="13" spans="1:19" s="67" customFormat="1" ht="48" customHeight="1">
      <c r="A13" s="1"/>
      <c r="B13" s="41"/>
      <c r="C13" s="74"/>
      <c r="D13" s="74"/>
      <c r="E13" s="75"/>
      <c r="F13" s="76" t="s">
        <v>333</v>
      </c>
      <c r="G13" s="76"/>
      <c r="H13" s="10"/>
      <c r="I13" s="10" t="s">
        <v>322</v>
      </c>
      <c r="J13" s="76" t="s">
        <v>334</v>
      </c>
      <c r="K13" s="76" t="s">
        <v>335</v>
      </c>
      <c r="L13" s="10" t="s">
        <v>336</v>
      </c>
      <c r="M13" s="41"/>
      <c r="N13" s="41"/>
      <c r="O13" s="78"/>
      <c r="P13" s="78"/>
      <c r="Q13" s="79"/>
      <c r="R13" s="80"/>
      <c r="S13" s="81"/>
    </row>
    <row r="14" spans="1:19" s="67" customFormat="1" ht="47.25" customHeight="1">
      <c r="A14" s="1"/>
      <c r="B14" s="41" t="s">
        <v>189</v>
      </c>
      <c r="C14" s="85" t="s">
        <v>337</v>
      </c>
      <c r="D14" s="74" t="s">
        <v>260</v>
      </c>
      <c r="E14" s="75" t="s">
        <v>338</v>
      </c>
      <c r="F14" s="76" t="s">
        <v>339</v>
      </c>
      <c r="G14" s="76"/>
      <c r="H14" s="10" t="s">
        <v>226</v>
      </c>
      <c r="I14" s="10" t="s">
        <v>263</v>
      </c>
      <c r="J14" s="76" t="s">
        <v>340</v>
      </c>
      <c r="K14" s="76" t="s">
        <v>341</v>
      </c>
      <c r="L14" s="10" t="s">
        <v>316</v>
      </c>
      <c r="M14" s="41" t="s">
        <v>342</v>
      </c>
      <c r="N14" s="41" t="s">
        <v>343</v>
      </c>
      <c r="O14" s="78">
        <v>45274</v>
      </c>
      <c r="P14" s="78" t="s">
        <v>344</v>
      </c>
      <c r="Q14" s="79">
        <v>200000</v>
      </c>
      <c r="R14" s="80">
        <v>0</v>
      </c>
      <c r="S14" s="81" t="s">
        <v>270</v>
      </c>
    </row>
    <row r="15" spans="1:19" s="67" customFormat="1" ht="42" customHeight="1">
      <c r="A15" s="1"/>
      <c r="B15" s="41"/>
      <c r="C15" s="85"/>
      <c r="D15" s="74"/>
      <c r="E15" s="75"/>
      <c r="F15" s="83" t="s">
        <v>345</v>
      </c>
      <c r="G15" s="76"/>
      <c r="H15" s="10"/>
      <c r="I15" s="10" t="s">
        <v>263</v>
      </c>
      <c r="J15" s="76" t="s">
        <v>346</v>
      </c>
      <c r="K15" s="76"/>
      <c r="L15" s="10" t="s">
        <v>347</v>
      </c>
      <c r="M15" s="41"/>
      <c r="N15" s="41"/>
      <c r="O15" s="78"/>
      <c r="P15" s="78"/>
      <c r="Q15" s="79"/>
      <c r="R15" s="80"/>
      <c r="S15" s="81"/>
    </row>
    <row r="16" spans="1:19" s="67" customFormat="1" ht="42" customHeight="1">
      <c r="A16" s="1"/>
      <c r="B16" s="41"/>
      <c r="C16" s="85"/>
      <c r="D16" s="74"/>
      <c r="E16" s="75"/>
      <c r="F16" s="83" t="s">
        <v>348</v>
      </c>
      <c r="G16" s="76"/>
      <c r="H16" s="10"/>
      <c r="I16" s="10" t="s">
        <v>263</v>
      </c>
      <c r="J16" s="76"/>
      <c r="K16" s="76"/>
      <c r="L16" s="10"/>
      <c r="M16" s="41"/>
      <c r="N16" s="41"/>
      <c r="O16" s="78"/>
      <c r="P16" s="78"/>
      <c r="Q16" s="79"/>
      <c r="R16" s="80"/>
      <c r="S16" s="81"/>
    </row>
    <row r="17" spans="1:19" s="67" customFormat="1" ht="57" customHeight="1">
      <c r="A17" s="1"/>
      <c r="B17" s="41" t="s">
        <v>189</v>
      </c>
      <c r="C17" s="85" t="s">
        <v>349</v>
      </c>
      <c r="D17" s="74" t="s">
        <v>260</v>
      </c>
      <c r="E17" s="75" t="s">
        <v>350</v>
      </c>
      <c r="F17" s="76" t="s">
        <v>351</v>
      </c>
      <c r="G17" s="76"/>
      <c r="H17" s="10" t="s">
        <v>226</v>
      </c>
      <c r="I17" s="10" t="s">
        <v>313</v>
      </c>
      <c r="J17" s="76" t="s">
        <v>352</v>
      </c>
      <c r="K17" s="76" t="s">
        <v>353</v>
      </c>
      <c r="L17" s="10" t="s">
        <v>354</v>
      </c>
      <c r="M17" s="41" t="s">
        <v>355</v>
      </c>
      <c r="N17" s="41" t="s">
        <v>356</v>
      </c>
      <c r="O17" s="78">
        <v>45295</v>
      </c>
      <c r="P17" s="78" t="s">
        <v>357</v>
      </c>
      <c r="Q17" s="79">
        <v>270000</v>
      </c>
      <c r="R17" s="80">
        <v>0</v>
      </c>
      <c r="S17" s="81" t="s">
        <v>358</v>
      </c>
    </row>
    <row r="18" spans="1:19" s="67" customFormat="1" ht="42" customHeight="1">
      <c r="A18" s="1"/>
      <c r="B18" s="41"/>
      <c r="C18" s="85"/>
      <c r="D18" s="74"/>
      <c r="E18" s="75"/>
      <c r="F18" s="12" t="s">
        <v>359</v>
      </c>
      <c r="G18" s="76"/>
      <c r="H18" s="10"/>
      <c r="I18" s="10" t="s">
        <v>322</v>
      </c>
      <c r="J18" s="76" t="s">
        <v>360</v>
      </c>
      <c r="K18" s="76" t="s">
        <v>361</v>
      </c>
      <c r="L18" s="10" t="s">
        <v>362</v>
      </c>
      <c r="M18" s="41"/>
      <c r="N18" s="41"/>
      <c r="O18" s="78"/>
      <c r="P18" s="78"/>
      <c r="Q18" s="79"/>
      <c r="R18" s="80"/>
      <c r="S18" s="81"/>
    </row>
    <row r="19" spans="1:19" s="67" customFormat="1" ht="14.25" customHeight="1">
      <c r="A19" s="1"/>
      <c r="B19" s="41"/>
      <c r="C19" s="85"/>
      <c r="D19" s="74"/>
      <c r="E19" s="75"/>
      <c r="F19" s="76" t="s">
        <v>363</v>
      </c>
      <c r="G19" s="76"/>
      <c r="H19" s="10"/>
      <c r="I19" s="10" t="s">
        <v>322</v>
      </c>
      <c r="J19" s="76"/>
      <c r="K19" s="76"/>
      <c r="L19" s="10"/>
      <c r="M19" s="41"/>
      <c r="N19" s="41"/>
      <c r="O19" s="78"/>
      <c r="P19" s="78"/>
      <c r="Q19" s="79"/>
      <c r="R19" s="80"/>
      <c r="S19" s="81"/>
    </row>
    <row r="20" spans="1:19" s="67" customFormat="1" ht="47.25" customHeight="1">
      <c r="A20" s="1"/>
      <c r="B20" s="41" t="s">
        <v>189</v>
      </c>
      <c r="C20" s="85" t="s">
        <v>364</v>
      </c>
      <c r="D20" s="74" t="s">
        <v>260</v>
      </c>
      <c r="E20" s="75" t="s">
        <v>365</v>
      </c>
      <c r="F20" s="76" t="s">
        <v>366</v>
      </c>
      <c r="G20" s="76"/>
      <c r="H20" s="10" t="s">
        <v>367</v>
      </c>
      <c r="I20" s="10" t="s">
        <v>263</v>
      </c>
      <c r="J20" s="76" t="s">
        <v>368</v>
      </c>
      <c r="K20" s="86" t="s">
        <v>369</v>
      </c>
      <c r="L20" s="10" t="s">
        <v>370</v>
      </c>
      <c r="M20" s="41" t="s">
        <v>371</v>
      </c>
      <c r="N20" s="41" t="s">
        <v>372</v>
      </c>
      <c r="O20" s="78">
        <v>44915</v>
      </c>
      <c r="P20" s="41" t="s">
        <v>373</v>
      </c>
      <c r="Q20" s="79">
        <v>80000</v>
      </c>
      <c r="R20" s="80">
        <v>0</v>
      </c>
      <c r="S20" s="81" t="s">
        <v>374</v>
      </c>
    </row>
    <row r="21" spans="1:19" s="67" customFormat="1" ht="42" customHeight="1">
      <c r="A21" s="1"/>
      <c r="B21" s="41"/>
      <c r="C21" s="85"/>
      <c r="D21" s="74"/>
      <c r="E21" s="75"/>
      <c r="F21" s="83" t="s">
        <v>375</v>
      </c>
      <c r="G21" s="76"/>
      <c r="H21" s="10"/>
      <c r="I21" s="10" t="s">
        <v>263</v>
      </c>
      <c r="J21" s="76"/>
      <c r="K21" s="76"/>
      <c r="L21" s="10"/>
      <c r="M21" s="41"/>
      <c r="N21" s="41"/>
      <c r="O21" s="78"/>
      <c r="P21" s="41"/>
      <c r="Q21" s="79"/>
      <c r="R21" s="80"/>
      <c r="S21" s="81"/>
    </row>
    <row r="22" spans="1:19" s="67" customFormat="1" ht="78" customHeight="1">
      <c r="A22" s="1"/>
      <c r="B22" s="41"/>
      <c r="C22" s="85"/>
      <c r="D22" s="74"/>
      <c r="E22" s="75"/>
      <c r="F22" s="83">
        <v>8773238108</v>
      </c>
      <c r="G22" s="76"/>
      <c r="H22" s="10"/>
      <c r="I22" s="10" t="s">
        <v>263</v>
      </c>
      <c r="J22" s="76" t="s">
        <v>376</v>
      </c>
      <c r="K22" s="87" t="s">
        <v>377</v>
      </c>
      <c r="L22" s="10" t="s">
        <v>378</v>
      </c>
      <c r="M22" s="41"/>
      <c r="N22" s="41"/>
      <c r="O22" s="78"/>
      <c r="P22" s="41"/>
      <c r="Q22" s="79"/>
      <c r="R22" s="80"/>
      <c r="S22" s="81"/>
    </row>
    <row r="23" spans="1:19" s="67" customFormat="1" ht="78" customHeight="1">
      <c r="A23" s="1"/>
      <c r="B23" s="41" t="s">
        <v>189</v>
      </c>
      <c r="C23" s="85" t="s">
        <v>379</v>
      </c>
      <c r="D23" s="74" t="s">
        <v>260</v>
      </c>
      <c r="E23" s="75" t="s">
        <v>380</v>
      </c>
      <c r="F23" s="76" t="s">
        <v>381</v>
      </c>
      <c r="G23" s="76"/>
      <c r="H23" s="10" t="s">
        <v>367</v>
      </c>
      <c r="I23" s="10" t="s">
        <v>263</v>
      </c>
      <c r="J23" s="76" t="s">
        <v>382</v>
      </c>
      <c r="K23" s="76" t="s">
        <v>383</v>
      </c>
      <c r="L23" s="10" t="s">
        <v>384</v>
      </c>
      <c r="M23" s="41" t="s">
        <v>385</v>
      </c>
      <c r="N23" s="41" t="s">
        <v>386</v>
      </c>
      <c r="O23" s="78">
        <v>44868</v>
      </c>
      <c r="P23" s="78" t="s">
        <v>387</v>
      </c>
      <c r="Q23" s="79">
        <v>175000</v>
      </c>
      <c r="R23" s="80">
        <v>0</v>
      </c>
      <c r="S23" s="81" t="s">
        <v>374</v>
      </c>
    </row>
    <row r="24" spans="1:19" s="67" customFormat="1" ht="78" customHeight="1">
      <c r="A24" s="1"/>
      <c r="B24" s="41"/>
      <c r="C24" s="85"/>
      <c r="D24" s="74"/>
      <c r="E24" s="75"/>
      <c r="F24" s="88">
        <v>8810970276</v>
      </c>
      <c r="G24" s="76"/>
      <c r="H24" s="10"/>
      <c r="I24" s="10" t="s">
        <v>263</v>
      </c>
      <c r="J24" s="76" t="s">
        <v>388</v>
      </c>
      <c r="K24" s="76" t="s">
        <v>389</v>
      </c>
      <c r="L24" s="10" t="s">
        <v>390</v>
      </c>
      <c r="M24" s="41"/>
      <c r="N24" s="41"/>
      <c r="O24" s="78"/>
      <c r="P24" s="78"/>
      <c r="Q24" s="79"/>
      <c r="R24" s="80"/>
      <c r="S24" s="81"/>
    </row>
    <row r="25" spans="1:19" s="67" customFormat="1" ht="78" customHeight="1">
      <c r="A25" s="1"/>
      <c r="B25" s="89" t="s">
        <v>189</v>
      </c>
      <c r="C25" s="90" t="s">
        <v>391</v>
      </c>
      <c r="D25" s="74" t="s">
        <v>260</v>
      </c>
      <c r="E25" s="91" t="s">
        <v>392</v>
      </c>
      <c r="F25" s="92" t="s">
        <v>393</v>
      </c>
      <c r="G25" s="76"/>
      <c r="H25" s="93" t="s">
        <v>367</v>
      </c>
      <c r="I25" s="10" t="s">
        <v>263</v>
      </c>
      <c r="J25" s="76" t="s">
        <v>394</v>
      </c>
      <c r="K25" s="76" t="s">
        <v>395</v>
      </c>
      <c r="L25" s="10" t="s">
        <v>396</v>
      </c>
      <c r="M25" s="41" t="s">
        <v>397</v>
      </c>
      <c r="N25" s="41" t="s">
        <v>398</v>
      </c>
      <c r="O25" s="78">
        <v>45035</v>
      </c>
      <c r="P25" s="78" t="s">
        <v>399</v>
      </c>
      <c r="Q25" s="94">
        <v>165000</v>
      </c>
      <c r="R25" s="95">
        <v>0</v>
      </c>
      <c r="S25" s="96" t="s">
        <v>374</v>
      </c>
    </row>
    <row r="26" spans="1:19" s="67" customFormat="1" ht="78" customHeight="1">
      <c r="A26" s="1"/>
      <c r="B26" s="89"/>
      <c r="C26" s="90"/>
      <c r="D26" s="74"/>
      <c r="E26" s="91"/>
      <c r="F26" s="88">
        <v>8810970276</v>
      </c>
      <c r="G26" s="97"/>
      <c r="H26" s="93"/>
      <c r="I26" s="93" t="s">
        <v>263</v>
      </c>
      <c r="J26" s="97" t="s">
        <v>388</v>
      </c>
      <c r="K26" s="97" t="s">
        <v>389</v>
      </c>
      <c r="L26" s="93" t="s">
        <v>390</v>
      </c>
      <c r="M26" s="41"/>
      <c r="N26" s="41"/>
      <c r="O26" s="78"/>
      <c r="P26" s="78"/>
      <c r="Q26" s="94"/>
      <c r="R26" s="95"/>
      <c r="S26" s="96"/>
    </row>
    <row r="27" spans="2:19" s="1" customFormat="1" ht="110.25" customHeight="1">
      <c r="B27" s="41" t="s">
        <v>189</v>
      </c>
      <c r="C27" s="74" t="s">
        <v>400</v>
      </c>
      <c r="D27" s="98" t="s">
        <v>260</v>
      </c>
      <c r="E27" s="99" t="s">
        <v>401</v>
      </c>
      <c r="F27" s="88" t="s">
        <v>402</v>
      </c>
      <c r="G27" s="100"/>
      <c r="H27" s="100" t="s">
        <v>403</v>
      </c>
      <c r="I27" s="101" t="s">
        <v>263</v>
      </c>
      <c r="J27" s="41" t="s">
        <v>404</v>
      </c>
      <c r="K27" s="41" t="s">
        <v>405</v>
      </c>
      <c r="L27" s="102">
        <v>45245</v>
      </c>
      <c r="M27" s="41" t="s">
        <v>406</v>
      </c>
      <c r="N27" s="100"/>
      <c r="O27" s="100"/>
      <c r="P27" s="100" t="s">
        <v>407</v>
      </c>
      <c r="Q27" s="103">
        <v>210000</v>
      </c>
      <c r="R27" s="104">
        <v>0</v>
      </c>
      <c r="S27" s="41" t="s">
        <v>320</v>
      </c>
    </row>
    <row r="28" spans="2:19" ht="63" customHeight="1">
      <c r="B28" s="41" t="s">
        <v>189</v>
      </c>
      <c r="C28" s="105" t="s">
        <v>408</v>
      </c>
      <c r="D28" s="105" t="s">
        <v>260</v>
      </c>
      <c r="E28" s="106" t="s">
        <v>409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41" t="s">
        <v>410</v>
      </c>
    </row>
    <row r="29" ht="13.5" customHeight="1"/>
    <row r="30" ht="13.5" customHeight="1"/>
    <row r="31" spans="1:8" s="1" customFormat="1" ht="13.5" customHeight="1">
      <c r="A31" s="67"/>
      <c r="B31" s="68"/>
      <c r="F31" s="69"/>
      <c r="G31" s="69"/>
      <c r="H31" s="69"/>
    </row>
    <row r="32" spans="9:19" ht="41.25" customHeight="1">
      <c r="I32" s="108" t="s">
        <v>411</v>
      </c>
      <c r="J32" s="108"/>
      <c r="K32" s="108"/>
      <c r="L32" s="108"/>
      <c r="M32" s="108"/>
      <c r="N32" s="108"/>
      <c r="O32" s="108"/>
      <c r="P32" s="108"/>
      <c r="Q32" s="108"/>
      <c r="R32" s="109"/>
      <c r="S32" s="109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 password="D2C0" sheet="1"/>
  <mergeCells count="129">
    <mergeCell ref="L1:Q1"/>
    <mergeCell ref="B3:B4"/>
    <mergeCell ref="C3:C4"/>
    <mergeCell ref="D3:D4"/>
    <mergeCell ref="E3:E4"/>
    <mergeCell ref="G3:G4"/>
    <mergeCell ref="H3:H4"/>
    <mergeCell ref="M3:M4"/>
    <mergeCell ref="N3:N4"/>
    <mergeCell ref="O3:O4"/>
    <mergeCell ref="P3:P4"/>
    <mergeCell ref="Q3:Q4"/>
    <mergeCell ref="R3:R4"/>
    <mergeCell ref="S3:S4"/>
    <mergeCell ref="B5:B6"/>
    <mergeCell ref="C5:C6"/>
    <mergeCell ref="D5:D6"/>
    <mergeCell ref="E5:E6"/>
    <mergeCell ref="G5:G6"/>
    <mergeCell ref="H5:H6"/>
    <mergeCell ref="M5:M6"/>
    <mergeCell ref="N5:N6"/>
    <mergeCell ref="O5:O6"/>
    <mergeCell ref="P5:P6"/>
    <mergeCell ref="Q5:Q6"/>
    <mergeCell ref="R5:R6"/>
    <mergeCell ref="S5:S6"/>
    <mergeCell ref="B7:B8"/>
    <mergeCell ref="C7:C8"/>
    <mergeCell ref="D7:D8"/>
    <mergeCell ref="E7:E8"/>
    <mergeCell ref="G7:G8"/>
    <mergeCell ref="H7:H8"/>
    <mergeCell ref="M7:M8"/>
    <mergeCell ref="N7:N8"/>
    <mergeCell ref="O7:O8"/>
    <mergeCell ref="P7:P8"/>
    <mergeCell ref="Q7:Q8"/>
    <mergeCell ref="R7:R8"/>
    <mergeCell ref="S7:S8"/>
    <mergeCell ref="B10:B11"/>
    <mergeCell ref="C10:C11"/>
    <mergeCell ref="D10:D11"/>
    <mergeCell ref="E10:E11"/>
    <mergeCell ref="G10:G11"/>
    <mergeCell ref="H10:H11"/>
    <mergeCell ref="M10:M11"/>
    <mergeCell ref="N10:N11"/>
    <mergeCell ref="O10:O11"/>
    <mergeCell ref="P10:P11"/>
    <mergeCell ref="Q10:Q11"/>
    <mergeCell ref="R10:R11"/>
    <mergeCell ref="S10:S11"/>
    <mergeCell ref="B12:B13"/>
    <mergeCell ref="C12:C13"/>
    <mergeCell ref="D12:D13"/>
    <mergeCell ref="E12:E13"/>
    <mergeCell ref="G12:G13"/>
    <mergeCell ref="H12:H13"/>
    <mergeCell ref="M12:M13"/>
    <mergeCell ref="N12:N13"/>
    <mergeCell ref="O12:O13"/>
    <mergeCell ref="P12:P13"/>
    <mergeCell ref="Q12:Q13"/>
    <mergeCell ref="R12:R13"/>
    <mergeCell ref="S12:S13"/>
    <mergeCell ref="B14:B16"/>
    <mergeCell ref="C14:C16"/>
    <mergeCell ref="D14:D16"/>
    <mergeCell ref="E14:E16"/>
    <mergeCell ref="G14:G16"/>
    <mergeCell ref="H14:H16"/>
    <mergeCell ref="M14:M16"/>
    <mergeCell ref="N14:N16"/>
    <mergeCell ref="O14:O16"/>
    <mergeCell ref="P14:P16"/>
    <mergeCell ref="Q14:Q16"/>
    <mergeCell ref="R14:R16"/>
    <mergeCell ref="S14:S16"/>
    <mergeCell ref="B17:B19"/>
    <mergeCell ref="C17:C19"/>
    <mergeCell ref="D17:D19"/>
    <mergeCell ref="E17:E19"/>
    <mergeCell ref="G17:G19"/>
    <mergeCell ref="H17:H19"/>
    <mergeCell ref="M17:M19"/>
    <mergeCell ref="N17:N19"/>
    <mergeCell ref="O17:O19"/>
    <mergeCell ref="P17:P19"/>
    <mergeCell ref="Q17:Q19"/>
    <mergeCell ref="R17:R19"/>
    <mergeCell ref="S17:S19"/>
    <mergeCell ref="B20:B22"/>
    <mergeCell ref="C20:C22"/>
    <mergeCell ref="D20:D22"/>
    <mergeCell ref="E20:E22"/>
    <mergeCell ref="G20:G22"/>
    <mergeCell ref="H20:H22"/>
    <mergeCell ref="M20:M22"/>
    <mergeCell ref="N20:N22"/>
    <mergeCell ref="O20:O22"/>
    <mergeCell ref="P20:P22"/>
    <mergeCell ref="Q20:Q22"/>
    <mergeCell ref="R20:R22"/>
    <mergeCell ref="S20:S22"/>
    <mergeCell ref="B23:B24"/>
    <mergeCell ref="C23:C24"/>
    <mergeCell ref="D23:D24"/>
    <mergeCell ref="E23:E24"/>
    <mergeCell ref="H23:H24"/>
    <mergeCell ref="M23:M24"/>
    <mergeCell ref="N23:N24"/>
    <mergeCell ref="O23:O24"/>
    <mergeCell ref="P23:P24"/>
    <mergeCell ref="Q23:Q24"/>
    <mergeCell ref="R23:R24"/>
    <mergeCell ref="S23:S24"/>
    <mergeCell ref="B25:B26"/>
    <mergeCell ref="C25:C26"/>
    <mergeCell ref="D25:D26"/>
    <mergeCell ref="E25:E26"/>
    <mergeCell ref="H25:H26"/>
    <mergeCell ref="M25:M26"/>
    <mergeCell ref="N25:N26"/>
    <mergeCell ref="O25:O26"/>
    <mergeCell ref="P25:P26"/>
    <mergeCell ref="Q25:Q26"/>
    <mergeCell ref="R25:R26"/>
    <mergeCell ref="S25:S26"/>
  </mergeCells>
  <printOptions gridLines="1"/>
  <pageMargins left="0.25" right="0.25" top="0.75" bottom="0.75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="60" zoomScaleNormal="60" workbookViewId="0" topLeftCell="A1">
      <selection activeCell="A1" sqref="A1"/>
    </sheetView>
  </sheetViews>
  <sheetFormatPr defaultColWidth="10.28125" defaultRowHeight="13.5" customHeight="1"/>
  <cols>
    <col min="1" max="1" width="10.7109375" style="1" customWidth="1"/>
    <col min="2" max="2" width="15.421875" style="68" customWidth="1"/>
    <col min="3" max="3" width="18.7109375" style="1" customWidth="1"/>
    <col min="4" max="4" width="12.57421875" style="1" customWidth="1"/>
    <col min="5" max="5" width="18.421875" style="1" customWidth="1"/>
    <col min="6" max="6" width="15.421875" style="1" customWidth="1"/>
    <col min="7" max="7" width="10.7109375" style="1" customWidth="1"/>
    <col min="8" max="8" width="14.421875" style="1" customWidth="1"/>
    <col min="9" max="9" width="15.7109375" style="1" customWidth="1"/>
    <col min="10" max="10" width="25.00390625" style="1" customWidth="1"/>
    <col min="11" max="11" width="21.421875" style="1" customWidth="1"/>
    <col min="12" max="16" width="10.7109375" style="1" customWidth="1"/>
    <col min="17" max="17" width="20.7109375" style="1" customWidth="1"/>
    <col min="18" max="18" width="18.7109375" style="1" customWidth="1"/>
    <col min="19" max="19" width="16.00390625" style="1" customWidth="1"/>
    <col min="20" max="16384" width="10.7109375" style="1" customWidth="1"/>
  </cols>
  <sheetData>
    <row r="1" spans="12:16" ht="15.75" customHeight="1">
      <c r="L1" s="110" t="s">
        <v>0</v>
      </c>
      <c r="M1" s="110"/>
      <c r="N1" s="110"/>
      <c r="O1" s="110"/>
      <c r="P1" s="110"/>
    </row>
    <row r="2" spans="2:19" ht="61.5" customHeight="1">
      <c r="B2" s="111" t="s">
        <v>257</v>
      </c>
      <c r="C2" s="112" t="s">
        <v>3</v>
      </c>
      <c r="D2" s="112" t="s">
        <v>4</v>
      </c>
      <c r="E2" s="112" t="s">
        <v>5</v>
      </c>
      <c r="F2" s="112" t="s">
        <v>6</v>
      </c>
      <c r="G2" s="112" t="s">
        <v>7</v>
      </c>
      <c r="H2" s="112" t="s">
        <v>8</v>
      </c>
      <c r="I2" s="112" t="s">
        <v>9</v>
      </c>
      <c r="J2" s="112" t="s">
        <v>258</v>
      </c>
      <c r="K2" s="112" t="s">
        <v>11</v>
      </c>
      <c r="L2" s="112" t="s">
        <v>12</v>
      </c>
      <c r="M2" s="112" t="s">
        <v>13</v>
      </c>
      <c r="N2" s="112" t="s">
        <v>14</v>
      </c>
      <c r="O2" s="112" t="s">
        <v>15</v>
      </c>
      <c r="P2" s="112" t="s">
        <v>16</v>
      </c>
      <c r="Q2" s="112" t="s">
        <v>17</v>
      </c>
      <c r="R2" s="112" t="s">
        <v>18</v>
      </c>
      <c r="S2" s="112" t="s">
        <v>19</v>
      </c>
    </row>
    <row r="3" spans="1:19" ht="69.75" customHeight="1">
      <c r="A3" s="113">
        <v>1</v>
      </c>
      <c r="B3" s="114" t="s">
        <v>412</v>
      </c>
      <c r="C3" s="74" t="s">
        <v>413</v>
      </c>
      <c r="D3" s="41" t="s">
        <v>22</v>
      </c>
      <c r="E3" s="115" t="s">
        <v>414</v>
      </c>
      <c r="F3" s="99"/>
      <c r="G3" s="99"/>
      <c r="H3" s="10" t="s">
        <v>415</v>
      </c>
      <c r="I3" s="116"/>
      <c r="J3" s="99"/>
      <c r="K3" s="99"/>
      <c r="L3" s="99"/>
      <c r="M3" s="99"/>
      <c r="N3" s="99"/>
      <c r="O3" s="99"/>
      <c r="P3" s="99"/>
      <c r="Q3" s="117">
        <v>2460000</v>
      </c>
      <c r="R3" s="117">
        <v>0</v>
      </c>
      <c r="S3" s="20" t="s">
        <v>416</v>
      </c>
    </row>
    <row r="4" spans="1:19" ht="69.75" customHeight="1">
      <c r="A4" s="113">
        <v>2</v>
      </c>
      <c r="B4" s="114" t="s">
        <v>412</v>
      </c>
      <c r="C4" s="74" t="s">
        <v>417</v>
      </c>
      <c r="D4" s="41" t="s">
        <v>22</v>
      </c>
      <c r="E4" s="115" t="s">
        <v>418</v>
      </c>
      <c r="F4" s="99"/>
      <c r="G4" s="99"/>
      <c r="H4" s="10" t="s">
        <v>419</v>
      </c>
      <c r="I4" s="116"/>
      <c r="J4" s="99"/>
      <c r="K4" s="99"/>
      <c r="L4" s="99"/>
      <c r="M4" s="99"/>
      <c r="N4" s="99"/>
      <c r="O4" s="99"/>
      <c r="P4" s="99"/>
      <c r="Q4" s="117">
        <v>715000</v>
      </c>
      <c r="R4" s="117">
        <v>0</v>
      </c>
      <c r="S4" s="20" t="s">
        <v>420</v>
      </c>
    </row>
    <row r="5" spans="1:19" ht="54.75" customHeight="1">
      <c r="A5" s="118">
        <v>3</v>
      </c>
      <c r="B5" s="114" t="s">
        <v>412</v>
      </c>
      <c r="C5" s="74" t="s">
        <v>421</v>
      </c>
      <c r="D5" s="41" t="s">
        <v>22</v>
      </c>
      <c r="E5" s="75" t="s">
        <v>422</v>
      </c>
      <c r="F5" s="9">
        <v>9774005415</v>
      </c>
      <c r="G5" s="100"/>
      <c r="H5" s="10" t="s">
        <v>423</v>
      </c>
      <c r="I5" s="116" t="s">
        <v>424</v>
      </c>
      <c r="J5" s="119" t="s">
        <v>425</v>
      </c>
      <c r="K5" s="74" t="s">
        <v>63</v>
      </c>
      <c r="L5" s="99"/>
      <c r="M5" s="99"/>
      <c r="N5" s="99"/>
      <c r="O5" s="99"/>
      <c r="P5" s="99"/>
      <c r="Q5" s="117">
        <v>710000</v>
      </c>
      <c r="R5" s="117">
        <v>587443</v>
      </c>
      <c r="S5" s="10" t="s">
        <v>426</v>
      </c>
    </row>
    <row r="6" spans="1:19" ht="39.75" customHeight="1">
      <c r="A6" s="118"/>
      <c r="B6" s="114"/>
      <c r="C6" s="74"/>
      <c r="D6" s="41"/>
      <c r="E6" s="75"/>
      <c r="F6" s="120" t="s">
        <v>427</v>
      </c>
      <c r="G6" s="100"/>
      <c r="H6" s="10"/>
      <c r="I6" s="116" t="s">
        <v>428</v>
      </c>
      <c r="J6" s="119" t="s">
        <v>429</v>
      </c>
      <c r="K6" s="74" t="s">
        <v>63</v>
      </c>
      <c r="L6" s="99"/>
      <c r="M6" s="99"/>
      <c r="N6" s="99"/>
      <c r="O6" s="99"/>
      <c r="P6" s="99"/>
      <c r="Q6" s="117"/>
      <c r="R6" s="117"/>
      <c r="S6" s="10"/>
    </row>
    <row r="7" spans="1:19" ht="50.25" customHeight="1">
      <c r="A7" s="118"/>
      <c r="B7" s="114"/>
      <c r="C7" s="74"/>
      <c r="D7" s="41"/>
      <c r="E7" s="75"/>
      <c r="F7" s="121" t="s">
        <v>430</v>
      </c>
      <c r="G7" s="100"/>
      <c r="H7" s="10"/>
      <c r="I7" s="116" t="s">
        <v>431</v>
      </c>
      <c r="J7" s="119" t="s">
        <v>425</v>
      </c>
      <c r="K7" s="74" t="s">
        <v>63</v>
      </c>
      <c r="L7" s="99"/>
      <c r="M7" s="99"/>
      <c r="N7" s="99"/>
      <c r="O7" s="99"/>
      <c r="P7" s="99"/>
      <c r="Q7" s="117"/>
      <c r="R7" s="117"/>
      <c r="S7" s="10"/>
    </row>
    <row r="8" spans="1:19" ht="69.75" customHeight="1">
      <c r="A8" s="118"/>
      <c r="B8" s="114"/>
      <c r="C8" s="74"/>
      <c r="D8" s="41"/>
      <c r="E8" s="75"/>
      <c r="F8" s="121" t="s">
        <v>432</v>
      </c>
      <c r="G8" s="100"/>
      <c r="H8" s="10"/>
      <c r="I8" s="116" t="s">
        <v>433</v>
      </c>
      <c r="J8" s="119" t="s">
        <v>434</v>
      </c>
      <c r="K8" s="74" t="s">
        <v>63</v>
      </c>
      <c r="L8" s="99"/>
      <c r="M8" s="99"/>
      <c r="N8" s="99"/>
      <c r="O8" s="99"/>
      <c r="P8" s="99"/>
      <c r="Q8" s="117"/>
      <c r="R8" s="117"/>
      <c r="S8" s="10"/>
    </row>
    <row r="9" spans="1:19" ht="42" customHeight="1">
      <c r="A9" s="118"/>
      <c r="B9" s="114"/>
      <c r="C9" s="74"/>
      <c r="D9" s="41"/>
      <c r="E9" s="75"/>
      <c r="F9" s="121" t="s">
        <v>435</v>
      </c>
      <c r="G9" s="100"/>
      <c r="H9" s="10"/>
      <c r="I9" s="116" t="s">
        <v>436</v>
      </c>
      <c r="J9" s="119" t="s">
        <v>437</v>
      </c>
      <c r="K9" s="74" t="s">
        <v>63</v>
      </c>
      <c r="L9" s="99"/>
      <c r="M9" s="99"/>
      <c r="N9" s="99"/>
      <c r="O9" s="99"/>
      <c r="P9" s="99"/>
      <c r="Q9" s="117"/>
      <c r="R9" s="117"/>
      <c r="S9" s="10"/>
    </row>
    <row r="10" spans="1:19" ht="13.5" customHeight="1">
      <c r="A10" s="118"/>
      <c r="B10" s="114"/>
      <c r="C10" s="74"/>
      <c r="D10" s="41"/>
      <c r="E10" s="75"/>
      <c r="F10" s="69" t="s">
        <v>438</v>
      </c>
      <c r="G10" s="100"/>
      <c r="H10" s="10"/>
      <c r="I10" s="116" t="s">
        <v>439</v>
      </c>
      <c r="J10" s="119" t="s">
        <v>440</v>
      </c>
      <c r="K10" s="74" t="s">
        <v>63</v>
      </c>
      <c r="L10" s="99"/>
      <c r="M10" s="99"/>
      <c r="N10" s="99"/>
      <c r="O10" s="99"/>
      <c r="P10" s="99"/>
      <c r="Q10" s="117"/>
      <c r="R10" s="117"/>
      <c r="S10" s="10"/>
    </row>
    <row r="11" spans="1:19" ht="13.5" customHeight="1">
      <c r="A11" s="118">
        <v>4</v>
      </c>
      <c r="B11" s="114" t="s">
        <v>412</v>
      </c>
      <c r="C11" s="74" t="s">
        <v>441</v>
      </c>
      <c r="D11" s="41" t="s">
        <v>22</v>
      </c>
      <c r="E11" s="122" t="s">
        <v>442</v>
      </c>
      <c r="F11" s="121" t="s">
        <v>430</v>
      </c>
      <c r="G11" s="123"/>
      <c r="H11" s="10" t="s">
        <v>443</v>
      </c>
      <c r="I11" s="116" t="s">
        <v>431</v>
      </c>
      <c r="J11" s="119" t="s">
        <v>425</v>
      </c>
      <c r="K11" s="99"/>
      <c r="L11" s="99"/>
      <c r="M11" s="99"/>
      <c r="N11" s="99"/>
      <c r="O11" s="99"/>
      <c r="P11" s="99"/>
      <c r="Q11" s="117">
        <v>1090000</v>
      </c>
      <c r="R11" s="117">
        <v>142557</v>
      </c>
      <c r="S11" s="10" t="s">
        <v>426</v>
      </c>
    </row>
    <row r="12" spans="1:19" ht="13.5" customHeight="1">
      <c r="A12" s="118"/>
      <c r="B12" s="114"/>
      <c r="C12" s="74"/>
      <c r="D12" s="41"/>
      <c r="E12" s="122"/>
      <c r="F12" s="9">
        <v>9774005415</v>
      </c>
      <c r="G12" s="123"/>
      <c r="H12" s="10"/>
      <c r="I12" s="116" t="s">
        <v>424</v>
      </c>
      <c r="J12" s="119" t="s">
        <v>425</v>
      </c>
      <c r="K12" s="74" t="s">
        <v>63</v>
      </c>
      <c r="L12" s="99"/>
      <c r="M12" s="99"/>
      <c r="N12" s="99"/>
      <c r="O12" s="99"/>
      <c r="P12" s="99"/>
      <c r="Q12" s="117"/>
      <c r="R12" s="117"/>
      <c r="S12" s="10"/>
    </row>
    <row r="13" spans="1:19" ht="13.5" customHeight="1">
      <c r="A13" s="118"/>
      <c r="B13" s="114"/>
      <c r="C13" s="74"/>
      <c r="D13" s="41"/>
      <c r="E13" s="122"/>
      <c r="F13" s="120" t="s">
        <v>427</v>
      </c>
      <c r="G13" s="123"/>
      <c r="H13" s="10"/>
      <c r="I13" s="116" t="s">
        <v>428</v>
      </c>
      <c r="J13" s="119" t="s">
        <v>429</v>
      </c>
      <c r="K13" s="74" t="s">
        <v>63</v>
      </c>
      <c r="L13" s="99"/>
      <c r="M13" s="99"/>
      <c r="N13" s="99"/>
      <c r="O13" s="99"/>
      <c r="P13" s="99"/>
      <c r="Q13" s="117"/>
      <c r="R13" s="117"/>
      <c r="S13" s="10"/>
    </row>
    <row r="14" spans="1:19" ht="13.5" customHeight="1">
      <c r="A14" s="118"/>
      <c r="B14" s="114"/>
      <c r="C14" s="74"/>
      <c r="D14" s="41"/>
      <c r="E14" s="122"/>
      <c r="F14" s="121" t="s">
        <v>432</v>
      </c>
      <c r="G14" s="123"/>
      <c r="H14" s="10"/>
      <c r="I14" s="116" t="s">
        <v>433</v>
      </c>
      <c r="J14" s="119" t="s">
        <v>434</v>
      </c>
      <c r="K14" s="74" t="s">
        <v>63</v>
      </c>
      <c r="L14" s="99"/>
      <c r="M14" s="99"/>
      <c r="N14" s="99"/>
      <c r="O14" s="99"/>
      <c r="P14" s="99"/>
      <c r="Q14" s="117"/>
      <c r="R14" s="117"/>
      <c r="S14" s="10"/>
    </row>
    <row r="15" spans="1:19" ht="13.5" customHeight="1">
      <c r="A15" s="118"/>
      <c r="B15" s="114"/>
      <c r="C15" s="74"/>
      <c r="D15" s="41"/>
      <c r="E15" s="122"/>
      <c r="F15" s="121" t="s">
        <v>435</v>
      </c>
      <c r="G15" s="123"/>
      <c r="H15" s="10"/>
      <c r="I15" s="116" t="s">
        <v>436</v>
      </c>
      <c r="J15" s="119" t="s">
        <v>437</v>
      </c>
      <c r="K15" s="74" t="s">
        <v>63</v>
      </c>
      <c r="L15" s="99"/>
      <c r="M15" s="99"/>
      <c r="N15" s="99"/>
      <c r="O15" s="99"/>
      <c r="P15" s="99"/>
      <c r="Q15" s="117"/>
      <c r="R15" s="117"/>
      <c r="S15" s="10"/>
    </row>
    <row r="16" spans="1:19" ht="13.5" customHeight="1">
      <c r="A16" s="118"/>
      <c r="B16" s="114"/>
      <c r="C16" s="74"/>
      <c r="D16" s="41"/>
      <c r="E16" s="122"/>
      <c r="F16" s="121" t="s">
        <v>438</v>
      </c>
      <c r="G16" s="123"/>
      <c r="H16" s="10"/>
      <c r="I16" s="116" t="s">
        <v>439</v>
      </c>
      <c r="J16" s="119" t="s">
        <v>440</v>
      </c>
      <c r="K16" s="74" t="s">
        <v>63</v>
      </c>
      <c r="L16" s="99"/>
      <c r="M16" s="99"/>
      <c r="N16" s="99"/>
      <c r="O16" s="99"/>
      <c r="P16" s="99"/>
      <c r="Q16" s="117"/>
      <c r="R16" s="117"/>
      <c r="S16" s="10"/>
    </row>
    <row r="17" spans="2:19" ht="13.5" customHeight="1">
      <c r="B17" s="124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6">
        <f>SUM(Q3:Q16)</f>
        <v>4975000</v>
      </c>
      <c r="R17" s="126">
        <f>SUM(R3:R16)</f>
        <v>730000</v>
      </c>
      <c r="S17" s="125"/>
    </row>
  </sheetData>
  <sheetProtection password="D2C0" sheet="1"/>
  <mergeCells count="21">
    <mergeCell ref="L1:P1"/>
    <mergeCell ref="A5:A10"/>
    <mergeCell ref="B5:B10"/>
    <mergeCell ref="C5:C10"/>
    <mergeCell ref="D5:D10"/>
    <mergeCell ref="E5:E10"/>
    <mergeCell ref="G5:G10"/>
    <mergeCell ref="H5:H10"/>
    <mergeCell ref="Q5:Q10"/>
    <mergeCell ref="R5:R10"/>
    <mergeCell ref="S5:S10"/>
    <mergeCell ref="A11:A16"/>
    <mergeCell ref="B11:B16"/>
    <mergeCell ref="C11:C16"/>
    <mergeCell ref="D11:D16"/>
    <mergeCell ref="E11:E16"/>
    <mergeCell ref="G11:G16"/>
    <mergeCell ref="H11:H16"/>
    <mergeCell ref="Q11:Q16"/>
    <mergeCell ref="R11:R16"/>
    <mergeCell ref="S11:S16"/>
  </mergeCells>
  <printOptions gridLines="1"/>
  <pageMargins left="0.25" right="0.25" top="0.75" bottom="0.75" header="0.5118055555555555" footer="0.5118055555555555"/>
  <pageSetup horizontalDpi="300" verticalDpi="300" orientation="landscape" pageOrder="overThenDown" paperSiz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"/>
  <sheetViews>
    <sheetView zoomScale="60" zoomScaleNormal="60" workbookViewId="0" topLeftCell="L9">
      <selection activeCell="A1" sqref="A1"/>
    </sheetView>
  </sheetViews>
  <sheetFormatPr defaultColWidth="8.00390625" defaultRowHeight="13.5" customHeight="1"/>
  <cols>
    <col min="1" max="1" width="16.7109375" style="1" customWidth="1"/>
    <col min="2" max="2" width="16.421875" style="1" customWidth="1"/>
    <col min="3" max="3" width="22.421875" style="69" customWidth="1"/>
    <col min="4" max="4" width="12.57421875" style="69" customWidth="1"/>
    <col min="5" max="5" width="18.00390625" style="1" customWidth="1"/>
    <col min="6" max="6" width="13.57421875" style="1" customWidth="1"/>
    <col min="7" max="7" width="37.140625" style="1" customWidth="1"/>
    <col min="8" max="8" width="15.421875" style="1" customWidth="1"/>
    <col min="9" max="9" width="52.00390625" style="1" customWidth="1"/>
    <col min="10" max="10" width="15.421875" style="1" customWidth="1"/>
    <col min="11" max="11" width="57.00390625" style="1" customWidth="1"/>
    <col min="12" max="13" width="26.00390625" style="1" customWidth="1"/>
    <col min="14" max="14" width="13.57421875" style="127" customWidth="1"/>
    <col min="15" max="15" width="21.421875" style="127" customWidth="1"/>
    <col min="16" max="17" width="14.421875" style="127" customWidth="1"/>
    <col min="18" max="18" width="14.421875" style="1" customWidth="1"/>
    <col min="19" max="19" width="16.140625" style="1" customWidth="1"/>
    <col min="20" max="20" width="55.57421875" style="1" customWidth="1"/>
    <col min="21" max="21" width="21.00390625" style="1" customWidth="1"/>
    <col min="22" max="16384" width="8.8515625" style="1" customWidth="1"/>
  </cols>
  <sheetData>
    <row r="1" spans="1:21" ht="15" customHeight="1">
      <c r="A1" s="127"/>
      <c r="B1" s="127"/>
      <c r="C1" s="128"/>
      <c r="D1" s="128"/>
      <c r="E1" s="127"/>
      <c r="F1" s="127"/>
      <c r="G1" s="127"/>
      <c r="H1" s="129"/>
      <c r="I1" s="129"/>
      <c r="J1" s="129"/>
      <c r="K1" s="129"/>
      <c r="L1" s="129"/>
      <c r="M1" s="130" t="s">
        <v>0</v>
      </c>
      <c r="N1" s="130"/>
      <c r="O1" s="130"/>
      <c r="P1" s="130"/>
      <c r="Q1" s="130"/>
      <c r="R1" s="130"/>
      <c r="S1" s="129"/>
      <c r="T1" s="129"/>
      <c r="U1" s="127"/>
    </row>
    <row r="2" spans="1:21" s="4" customFormat="1" ht="40.5" customHeight="1">
      <c r="A2" s="131"/>
      <c r="B2" s="132" t="s">
        <v>257</v>
      </c>
      <c r="C2" s="132" t="s">
        <v>3</v>
      </c>
      <c r="D2" s="132" t="s">
        <v>4</v>
      </c>
      <c r="E2" s="132" t="s">
        <v>5</v>
      </c>
      <c r="F2" s="132" t="s">
        <v>6</v>
      </c>
      <c r="G2" s="133" t="s">
        <v>7</v>
      </c>
      <c r="H2" s="132" t="s">
        <v>8</v>
      </c>
      <c r="I2" s="132" t="s">
        <v>444</v>
      </c>
      <c r="J2" s="132" t="s">
        <v>9</v>
      </c>
      <c r="K2" s="132" t="s">
        <v>258</v>
      </c>
      <c r="L2" s="134" t="s">
        <v>11</v>
      </c>
      <c r="M2" s="132" t="s">
        <v>445</v>
      </c>
      <c r="N2" s="132" t="s">
        <v>446</v>
      </c>
      <c r="O2" s="132" t="s">
        <v>447</v>
      </c>
      <c r="P2" s="132" t="s">
        <v>448</v>
      </c>
      <c r="Q2" s="132" t="s">
        <v>449</v>
      </c>
      <c r="R2" s="132" t="s">
        <v>17</v>
      </c>
      <c r="S2" s="132" t="s">
        <v>18</v>
      </c>
      <c r="T2" s="132" t="s">
        <v>19</v>
      </c>
      <c r="U2" s="135" t="s">
        <v>450</v>
      </c>
    </row>
    <row r="3" spans="1:21" s="4" customFormat="1" ht="191.25" customHeight="1">
      <c r="A3" s="131"/>
      <c r="B3" s="136" t="s">
        <v>412</v>
      </c>
      <c r="C3" s="137" t="s">
        <v>451</v>
      </c>
      <c r="D3" s="137" t="s">
        <v>452</v>
      </c>
      <c r="E3" s="137" t="s">
        <v>453</v>
      </c>
      <c r="F3" s="137">
        <v>9916149904</v>
      </c>
      <c r="G3" s="138" t="s">
        <v>454</v>
      </c>
      <c r="H3" s="139" t="s">
        <v>455</v>
      </c>
      <c r="I3" s="140" t="s">
        <v>456</v>
      </c>
      <c r="J3" s="140" t="s">
        <v>457</v>
      </c>
      <c r="K3" s="141" t="s">
        <v>458</v>
      </c>
      <c r="L3" s="142"/>
      <c r="M3" s="143" t="s">
        <v>459</v>
      </c>
      <c r="N3" s="137" t="s">
        <v>460</v>
      </c>
      <c r="O3" s="137" t="s">
        <v>461</v>
      </c>
      <c r="P3" s="132"/>
      <c r="Q3" s="137" t="s">
        <v>462</v>
      </c>
      <c r="R3" s="144">
        <v>211500</v>
      </c>
      <c r="S3" s="145">
        <v>0</v>
      </c>
      <c r="T3" s="146" t="s">
        <v>463</v>
      </c>
      <c r="U3" s="147">
        <v>1.2940509259259259</v>
      </c>
    </row>
    <row r="4" spans="1:21" ht="82.5" customHeight="1">
      <c r="A4" s="127"/>
      <c r="B4" s="136" t="s">
        <v>412</v>
      </c>
      <c r="C4" s="148" t="s">
        <v>413</v>
      </c>
      <c r="D4" s="137" t="s">
        <v>452</v>
      </c>
      <c r="E4" s="149" t="s">
        <v>414</v>
      </c>
      <c r="F4" s="149"/>
      <c r="G4" s="150" t="s">
        <v>464</v>
      </c>
      <c r="H4" s="139" t="s">
        <v>415</v>
      </c>
      <c r="I4" s="140" t="s">
        <v>465</v>
      </c>
      <c r="J4" s="140" t="s">
        <v>466</v>
      </c>
      <c r="K4" s="151"/>
      <c r="L4" s="140"/>
      <c r="M4" s="139" t="s">
        <v>467</v>
      </c>
      <c r="N4" s="151"/>
      <c r="O4" s="140"/>
      <c r="P4" s="152"/>
      <c r="Q4" s="152"/>
      <c r="R4" s="145">
        <v>2460000</v>
      </c>
      <c r="S4" s="145">
        <v>0</v>
      </c>
      <c r="T4" s="146" t="s">
        <v>468</v>
      </c>
      <c r="U4" s="147">
        <v>1.2940509259259259</v>
      </c>
    </row>
    <row r="5" spans="1:21" ht="409.5" customHeight="1">
      <c r="A5" s="127"/>
      <c r="B5" s="136" t="s">
        <v>412</v>
      </c>
      <c r="C5" s="148" t="s">
        <v>469</v>
      </c>
      <c r="D5" s="138" t="s">
        <v>452</v>
      </c>
      <c r="E5" s="153" t="s">
        <v>470</v>
      </c>
      <c r="F5" s="154" t="s">
        <v>471</v>
      </c>
      <c r="G5" s="155" t="s">
        <v>472</v>
      </c>
      <c r="H5" s="139" t="s">
        <v>473</v>
      </c>
      <c r="I5" s="140" t="s">
        <v>474</v>
      </c>
      <c r="J5" s="156" t="s">
        <v>475</v>
      </c>
      <c r="K5" s="157" t="s">
        <v>476</v>
      </c>
      <c r="L5" s="157"/>
      <c r="M5" s="139" t="s">
        <v>467</v>
      </c>
      <c r="N5" s="158"/>
      <c r="O5" s="146" t="s">
        <v>477</v>
      </c>
      <c r="P5" s="152"/>
      <c r="Q5" s="152"/>
      <c r="R5" s="145">
        <v>330000</v>
      </c>
      <c r="S5" s="145">
        <v>0</v>
      </c>
      <c r="T5" s="159" t="s">
        <v>478</v>
      </c>
      <c r="U5" s="147">
        <v>1.2940509259259259</v>
      </c>
    </row>
    <row r="6" spans="1:21" ht="126" customHeight="1">
      <c r="A6" s="127"/>
      <c r="B6" s="136" t="s">
        <v>412</v>
      </c>
      <c r="C6" s="148" t="s">
        <v>479</v>
      </c>
      <c r="D6" s="137" t="s">
        <v>452</v>
      </c>
      <c r="E6" s="160" t="s">
        <v>480</v>
      </c>
      <c r="F6" s="160" t="s">
        <v>481</v>
      </c>
      <c r="G6" s="150" t="s">
        <v>482</v>
      </c>
      <c r="H6" s="139" t="s">
        <v>483</v>
      </c>
      <c r="I6" s="140" t="s">
        <v>484</v>
      </c>
      <c r="J6" s="140" t="s">
        <v>485</v>
      </c>
      <c r="K6" s="140" t="s">
        <v>486</v>
      </c>
      <c r="L6" s="140"/>
      <c r="M6" s="161">
        <v>0.7162268518518519</v>
      </c>
      <c r="N6" s="162" t="s">
        <v>487</v>
      </c>
      <c r="O6" s="152" t="s">
        <v>488</v>
      </c>
      <c r="P6" s="163"/>
      <c r="Q6" s="137" t="s">
        <v>489</v>
      </c>
      <c r="R6" s="145">
        <v>209976.8</v>
      </c>
      <c r="S6" s="145">
        <v>0</v>
      </c>
      <c r="T6" s="146" t="s">
        <v>490</v>
      </c>
      <c r="U6" s="147">
        <v>1.2940509259259259</v>
      </c>
    </row>
    <row r="7" spans="1:21" ht="158.25" customHeight="1">
      <c r="A7" s="127"/>
      <c r="B7" s="136" t="s">
        <v>412</v>
      </c>
      <c r="C7" s="148" t="s">
        <v>417</v>
      </c>
      <c r="D7" s="137" t="s">
        <v>452</v>
      </c>
      <c r="E7" s="164" t="s">
        <v>418</v>
      </c>
      <c r="F7" s="164"/>
      <c r="G7" s="165" t="s">
        <v>491</v>
      </c>
      <c r="H7" s="139" t="s">
        <v>419</v>
      </c>
      <c r="I7" s="140" t="s">
        <v>492</v>
      </c>
      <c r="J7" s="140" t="s">
        <v>485</v>
      </c>
      <c r="K7" s="140" t="s">
        <v>493</v>
      </c>
      <c r="L7" s="140"/>
      <c r="M7" s="161">
        <v>0.5085879629629629</v>
      </c>
      <c r="N7" s="139" t="s">
        <v>494</v>
      </c>
      <c r="O7" s="166" t="s">
        <v>495</v>
      </c>
      <c r="P7" s="152" t="s">
        <v>496</v>
      </c>
      <c r="Q7" s="152"/>
      <c r="R7" s="145">
        <v>715000</v>
      </c>
      <c r="S7" s="145">
        <v>0</v>
      </c>
      <c r="T7" s="167" t="s">
        <v>497</v>
      </c>
      <c r="U7" s="147">
        <v>1.2940509259259259</v>
      </c>
    </row>
    <row r="8" spans="1:21" ht="409.5" customHeight="1">
      <c r="A8" s="127"/>
      <c r="B8" s="136" t="s">
        <v>412</v>
      </c>
      <c r="C8" s="148" t="s">
        <v>498</v>
      </c>
      <c r="D8" s="137" t="s">
        <v>452</v>
      </c>
      <c r="E8" s="164" t="s">
        <v>499</v>
      </c>
      <c r="F8" s="141" t="s">
        <v>500</v>
      </c>
      <c r="G8" s="150" t="s">
        <v>501</v>
      </c>
      <c r="H8" s="139" t="s">
        <v>419</v>
      </c>
      <c r="I8" s="140" t="s">
        <v>492</v>
      </c>
      <c r="J8" s="156" t="s">
        <v>502</v>
      </c>
      <c r="K8" s="142" t="s">
        <v>503</v>
      </c>
      <c r="L8" s="141" t="s">
        <v>504</v>
      </c>
      <c r="M8" s="161">
        <v>1.5085879629629628</v>
      </c>
      <c r="N8" s="137" t="s">
        <v>505</v>
      </c>
      <c r="O8" s="137" t="s">
        <v>506</v>
      </c>
      <c r="P8" s="152"/>
      <c r="Q8" s="137" t="s">
        <v>507</v>
      </c>
      <c r="R8" s="145">
        <v>715000</v>
      </c>
      <c r="S8" s="145">
        <v>0</v>
      </c>
      <c r="T8" s="167" t="s">
        <v>508</v>
      </c>
      <c r="U8" s="147">
        <v>1.2940509259259259</v>
      </c>
    </row>
    <row r="9" spans="1:21" ht="97.5" customHeight="1">
      <c r="A9" s="127"/>
      <c r="B9" s="136" t="s">
        <v>412</v>
      </c>
      <c r="C9" s="148" t="s">
        <v>421</v>
      </c>
      <c r="D9" s="137" t="s">
        <v>452</v>
      </c>
      <c r="E9" s="164" t="s">
        <v>422</v>
      </c>
      <c r="F9" s="168"/>
      <c r="G9" s="169" t="s">
        <v>509</v>
      </c>
      <c r="H9" s="139" t="s">
        <v>423</v>
      </c>
      <c r="I9" s="140" t="s">
        <v>510</v>
      </c>
      <c r="J9" s="140" t="s">
        <v>466</v>
      </c>
      <c r="K9" s="140"/>
      <c r="L9" s="140"/>
      <c r="M9" s="139" t="s">
        <v>511</v>
      </c>
      <c r="N9" s="158"/>
      <c r="O9" s="152"/>
      <c r="P9" s="152"/>
      <c r="Q9" s="136" t="s">
        <v>512</v>
      </c>
      <c r="R9" s="145">
        <v>710000</v>
      </c>
      <c r="S9" s="145">
        <v>587443</v>
      </c>
      <c r="T9" s="162" t="s">
        <v>513</v>
      </c>
      <c r="U9" s="147">
        <v>1.2940509259259259</v>
      </c>
    </row>
    <row r="10" spans="1:21" ht="97.5" customHeight="1">
      <c r="A10" s="127"/>
      <c r="B10" s="136" t="s">
        <v>412</v>
      </c>
      <c r="C10" s="148" t="s">
        <v>441</v>
      </c>
      <c r="D10" s="137" t="s">
        <v>452</v>
      </c>
      <c r="E10" s="164" t="s">
        <v>442</v>
      </c>
      <c r="F10" s="148"/>
      <c r="G10" s="170" t="s">
        <v>514</v>
      </c>
      <c r="H10" s="139" t="s">
        <v>443</v>
      </c>
      <c r="I10" s="140" t="s">
        <v>515</v>
      </c>
      <c r="J10" s="140" t="s">
        <v>466</v>
      </c>
      <c r="K10" s="140"/>
      <c r="L10" s="140"/>
      <c r="M10" s="139" t="s">
        <v>511</v>
      </c>
      <c r="N10" s="158"/>
      <c r="O10" s="152"/>
      <c r="P10" s="152"/>
      <c r="Q10" s="152"/>
      <c r="R10" s="145">
        <v>1090000</v>
      </c>
      <c r="S10" s="145">
        <v>142557</v>
      </c>
      <c r="T10" s="162" t="s">
        <v>513</v>
      </c>
      <c r="U10" s="171">
        <v>1.2940509259259259</v>
      </c>
    </row>
    <row r="11" spans="1:21" s="179" customFormat="1" ht="13.5" customHeight="1">
      <c r="A11" s="172"/>
      <c r="B11" s="173"/>
      <c r="C11" s="174"/>
      <c r="D11" s="174"/>
      <c r="E11" s="173"/>
      <c r="F11" s="173"/>
      <c r="G11" s="173"/>
      <c r="H11" s="173"/>
      <c r="I11" s="173"/>
      <c r="J11" s="175"/>
      <c r="K11" s="175"/>
      <c r="L11" s="175"/>
      <c r="M11" s="175"/>
      <c r="N11" s="175"/>
      <c r="O11" s="175"/>
      <c r="P11" s="175"/>
      <c r="Q11" s="175"/>
      <c r="R11" s="176">
        <f>SUM(R3:R10)</f>
        <v>6441476.8</v>
      </c>
      <c r="S11" s="176">
        <f>SUM(S3:S10)</f>
        <v>730000</v>
      </c>
      <c r="T11" s="177"/>
      <c r="U11" s="178"/>
    </row>
  </sheetData>
  <sheetProtection password="D2C0" sheet="1"/>
  <mergeCells count="1">
    <mergeCell ref="M1:R1"/>
  </mergeCells>
  <printOptions gridLines="1"/>
  <pageMargins left="0.25" right="0.25" top="0.75" bottom="0.75" header="0.5118055555555555" footer="0.5118055555555555"/>
  <pageSetup horizontalDpi="300" verticalDpi="300" orientation="landscape" pageOrder="overThenDown" paperSiz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="60" zoomScaleNormal="60" workbookViewId="0" topLeftCell="A1">
      <selection activeCell="A1" sqref="A1"/>
    </sheetView>
  </sheetViews>
  <sheetFormatPr defaultColWidth="8.00390625" defaultRowHeight="13.5" customHeight="1"/>
  <cols>
    <col min="1" max="1" width="16.421875" style="1" customWidth="1"/>
    <col min="2" max="2" width="12.421875" style="68" customWidth="1"/>
    <col min="3" max="3" width="26.140625" style="69" customWidth="1"/>
    <col min="4" max="4" width="9.7109375" style="1" customWidth="1"/>
    <col min="5" max="5" width="18.8515625" style="1" customWidth="1"/>
    <col min="6" max="6" width="17.140625" style="1" customWidth="1"/>
    <col min="7" max="7" width="12.421875" style="1" customWidth="1"/>
    <col min="8" max="8" width="13.421875" style="1" customWidth="1"/>
    <col min="9" max="9" width="19.421875" style="1" customWidth="1"/>
    <col min="10" max="10" width="17.00390625" style="1" customWidth="1"/>
    <col min="11" max="11" width="19.7109375" style="1" customWidth="1"/>
    <col min="12" max="12" width="16.00390625" style="1" customWidth="1"/>
    <col min="13" max="14" width="17.00390625" style="1" customWidth="1"/>
    <col min="15" max="15" width="14.421875" style="1" customWidth="1"/>
    <col min="16" max="16" width="27.7109375" style="1" customWidth="1"/>
    <col min="17" max="17" width="16.00390625" style="1" customWidth="1"/>
    <col min="18" max="18" width="14.00390625" style="1" customWidth="1"/>
    <col min="19" max="19" width="74.57421875" style="1" customWidth="1"/>
    <col min="20" max="16384" width="8.8515625" style="1" customWidth="1"/>
  </cols>
  <sheetData>
    <row r="1" spans="1:19" ht="15" customHeight="1">
      <c r="A1" s="125"/>
      <c r="B1" s="124"/>
      <c r="C1" s="180"/>
      <c r="D1" s="125"/>
      <c r="E1" s="125"/>
      <c r="F1" s="125"/>
      <c r="G1" s="125"/>
      <c r="H1" s="125"/>
      <c r="I1" s="125"/>
      <c r="J1" s="125"/>
      <c r="K1" s="125"/>
      <c r="L1" s="134" t="s">
        <v>0</v>
      </c>
      <c r="M1" s="134"/>
      <c r="N1" s="134"/>
      <c r="O1" s="134"/>
      <c r="P1" s="134"/>
      <c r="Q1" s="134"/>
      <c r="R1" s="125"/>
      <c r="S1" s="125"/>
    </row>
    <row r="2" spans="1:19" s="4" customFormat="1" ht="42" customHeight="1">
      <c r="A2" s="181"/>
      <c r="B2" s="111" t="s">
        <v>257</v>
      </c>
      <c r="C2" s="112" t="s">
        <v>3</v>
      </c>
      <c r="D2" s="112" t="s">
        <v>4</v>
      </c>
      <c r="E2" s="112" t="s">
        <v>5</v>
      </c>
      <c r="F2" s="112" t="s">
        <v>6</v>
      </c>
      <c r="G2" s="112" t="s">
        <v>7</v>
      </c>
      <c r="H2" s="112" t="s">
        <v>8</v>
      </c>
      <c r="I2" s="112" t="s">
        <v>9</v>
      </c>
      <c r="J2" s="112" t="s">
        <v>258</v>
      </c>
      <c r="K2" s="112" t="s">
        <v>11</v>
      </c>
      <c r="L2" s="112" t="s">
        <v>12</v>
      </c>
      <c r="M2" s="112" t="s">
        <v>13</v>
      </c>
      <c r="N2" s="112" t="s">
        <v>14</v>
      </c>
      <c r="O2" s="112" t="s">
        <v>15</v>
      </c>
      <c r="P2" s="112" t="s">
        <v>16</v>
      </c>
      <c r="Q2" s="112" t="s">
        <v>17</v>
      </c>
      <c r="R2" s="112" t="s">
        <v>18</v>
      </c>
      <c r="S2" s="112" t="s">
        <v>19</v>
      </c>
    </row>
    <row r="3" spans="1:19" ht="73.5" customHeight="1">
      <c r="A3" s="125"/>
      <c r="B3" s="119" t="s">
        <v>516</v>
      </c>
      <c r="C3" s="74" t="s">
        <v>517</v>
      </c>
      <c r="D3" s="74" t="s">
        <v>518</v>
      </c>
      <c r="E3" s="75" t="s">
        <v>519</v>
      </c>
      <c r="F3" s="74" t="s">
        <v>520</v>
      </c>
      <c r="G3" s="182"/>
      <c r="H3" s="10" t="s">
        <v>521</v>
      </c>
      <c r="I3" s="10" t="s">
        <v>322</v>
      </c>
      <c r="J3" s="10" t="s">
        <v>522</v>
      </c>
      <c r="K3" s="10" t="s">
        <v>29</v>
      </c>
      <c r="L3" s="10" t="s">
        <v>522</v>
      </c>
      <c r="M3" s="10" t="s">
        <v>523</v>
      </c>
      <c r="N3" s="10" t="s">
        <v>524</v>
      </c>
      <c r="O3" s="183">
        <v>45457</v>
      </c>
      <c r="P3" s="184"/>
      <c r="Q3" s="185">
        <v>500000</v>
      </c>
      <c r="R3" s="186">
        <v>127347.2</v>
      </c>
      <c r="S3" s="41"/>
    </row>
    <row r="4" spans="1:19" ht="45" customHeight="1">
      <c r="A4" s="125"/>
      <c r="B4" s="119"/>
      <c r="C4" s="74"/>
      <c r="D4" s="74"/>
      <c r="E4" s="75"/>
      <c r="F4" s="74">
        <v>9900522935</v>
      </c>
      <c r="G4" s="182"/>
      <c r="H4" s="10"/>
      <c r="I4" s="10" t="s">
        <v>485</v>
      </c>
      <c r="J4" s="20" t="s">
        <v>525</v>
      </c>
      <c r="K4" s="10" t="s">
        <v>29</v>
      </c>
      <c r="L4" s="10" t="s">
        <v>526</v>
      </c>
      <c r="M4" s="10"/>
      <c r="N4" s="10" t="s">
        <v>29</v>
      </c>
      <c r="O4" s="183"/>
      <c r="P4" s="187" t="s">
        <v>527</v>
      </c>
      <c r="Q4" s="185"/>
      <c r="R4" s="186"/>
      <c r="S4" s="41" t="s">
        <v>528</v>
      </c>
    </row>
    <row r="5" spans="1:19" ht="46.5" customHeight="1">
      <c r="A5" s="125"/>
      <c r="B5" s="119"/>
      <c r="C5" s="74"/>
      <c r="D5" s="74"/>
      <c r="E5" s="75"/>
      <c r="F5" s="74" t="s">
        <v>529</v>
      </c>
      <c r="G5" s="182"/>
      <c r="H5" s="10"/>
      <c r="I5" s="10" t="s">
        <v>485</v>
      </c>
      <c r="J5" s="116" t="s">
        <v>530</v>
      </c>
      <c r="K5" s="41" t="s">
        <v>29</v>
      </c>
      <c r="L5" s="102">
        <v>45103</v>
      </c>
      <c r="M5" s="10"/>
      <c r="N5" s="100" t="s">
        <v>29</v>
      </c>
      <c r="O5" s="183"/>
      <c r="P5" s="116" t="s">
        <v>527</v>
      </c>
      <c r="Q5" s="185"/>
      <c r="R5" s="186"/>
      <c r="S5" s="41" t="s">
        <v>531</v>
      </c>
    </row>
    <row r="6" spans="1:19" ht="40.5" customHeight="1">
      <c r="A6" s="125"/>
      <c r="B6" s="119"/>
      <c r="C6" s="74"/>
      <c r="D6" s="74"/>
      <c r="E6" s="75"/>
      <c r="F6" s="74">
        <v>9904820409</v>
      </c>
      <c r="G6" s="182"/>
      <c r="H6" s="10"/>
      <c r="I6" s="10" t="s">
        <v>485</v>
      </c>
      <c r="J6" s="116" t="s">
        <v>532</v>
      </c>
      <c r="K6" s="41" t="s">
        <v>29</v>
      </c>
      <c r="L6" s="188">
        <v>45106</v>
      </c>
      <c r="M6" s="10"/>
      <c r="N6" s="189" t="s">
        <v>533</v>
      </c>
      <c r="O6" s="183"/>
      <c r="P6" s="116" t="s">
        <v>527</v>
      </c>
      <c r="Q6" s="185"/>
      <c r="R6" s="186"/>
      <c r="S6" s="41" t="s">
        <v>534</v>
      </c>
    </row>
    <row r="7" spans="1:19" ht="50.25" customHeight="1">
      <c r="A7" s="125"/>
      <c r="B7" s="119"/>
      <c r="C7" s="74"/>
      <c r="D7" s="74"/>
      <c r="E7" s="75"/>
      <c r="F7" s="74" t="s">
        <v>535</v>
      </c>
      <c r="G7" s="182"/>
      <c r="H7" s="10"/>
      <c r="I7" s="10" t="s">
        <v>485</v>
      </c>
      <c r="J7" s="116" t="s">
        <v>536</v>
      </c>
      <c r="K7" s="41" t="s">
        <v>29</v>
      </c>
      <c r="L7" s="102">
        <v>45146</v>
      </c>
      <c r="M7" s="10"/>
      <c r="N7" s="100" t="s">
        <v>29</v>
      </c>
      <c r="O7" s="183"/>
      <c r="P7" s="116" t="s">
        <v>527</v>
      </c>
      <c r="Q7" s="185"/>
      <c r="R7" s="186"/>
      <c r="S7" s="41" t="s">
        <v>537</v>
      </c>
    </row>
    <row r="8" spans="1:19" ht="44.25" customHeight="1">
      <c r="A8" s="125"/>
      <c r="B8" s="119"/>
      <c r="C8" s="74"/>
      <c r="D8" s="74"/>
      <c r="E8" s="75"/>
      <c r="F8" s="74" t="s">
        <v>538</v>
      </c>
      <c r="G8" s="182"/>
      <c r="H8" s="10"/>
      <c r="I8" s="10" t="s">
        <v>485</v>
      </c>
      <c r="J8" s="41" t="s">
        <v>539</v>
      </c>
      <c r="K8" s="41" t="s">
        <v>29</v>
      </c>
      <c r="L8" s="102">
        <v>45154</v>
      </c>
      <c r="M8" s="10"/>
      <c r="N8" s="100" t="s">
        <v>29</v>
      </c>
      <c r="O8" s="183"/>
      <c r="P8" s="116" t="s">
        <v>527</v>
      </c>
      <c r="Q8" s="185"/>
      <c r="R8" s="186"/>
      <c r="S8" s="41" t="s">
        <v>540</v>
      </c>
    </row>
    <row r="9" spans="1:19" ht="29.25" customHeight="1">
      <c r="A9" s="125"/>
      <c r="B9" s="119"/>
      <c r="C9" s="74"/>
      <c r="D9" s="74"/>
      <c r="E9" s="75"/>
      <c r="F9" s="74" t="s">
        <v>541</v>
      </c>
      <c r="G9" s="182"/>
      <c r="H9" s="10"/>
      <c r="I9" s="10" t="s">
        <v>485</v>
      </c>
      <c r="J9" s="116" t="s">
        <v>542</v>
      </c>
      <c r="K9" s="41" t="s">
        <v>29</v>
      </c>
      <c r="L9" s="102">
        <v>45154</v>
      </c>
      <c r="M9" s="10"/>
      <c r="N9" s="100" t="s">
        <v>29</v>
      </c>
      <c r="O9" s="183"/>
      <c r="P9" s="116" t="s">
        <v>527</v>
      </c>
      <c r="Q9" s="185"/>
      <c r="R9" s="186"/>
      <c r="S9" s="41" t="s">
        <v>543</v>
      </c>
    </row>
    <row r="10" spans="1:19" ht="27.75" customHeight="1">
      <c r="A10" s="125"/>
      <c r="B10" s="119"/>
      <c r="C10" s="74"/>
      <c r="D10" s="74"/>
      <c r="E10" s="75"/>
      <c r="F10" s="74" t="s">
        <v>544</v>
      </c>
      <c r="G10" s="182"/>
      <c r="H10" s="10"/>
      <c r="I10" s="10" t="s">
        <v>485</v>
      </c>
      <c r="J10" s="116" t="s">
        <v>545</v>
      </c>
      <c r="K10" s="41" t="s">
        <v>29</v>
      </c>
      <c r="L10" s="188">
        <v>45161</v>
      </c>
      <c r="M10" s="10"/>
      <c r="N10" s="100" t="s">
        <v>29</v>
      </c>
      <c r="O10" s="183"/>
      <c r="P10" s="116" t="s">
        <v>527</v>
      </c>
      <c r="Q10" s="185"/>
      <c r="R10" s="186"/>
      <c r="S10" s="41" t="s">
        <v>546</v>
      </c>
    </row>
    <row r="11" spans="1:19" ht="36.75" customHeight="1">
      <c r="A11" s="125"/>
      <c r="B11" s="119"/>
      <c r="C11" s="74"/>
      <c r="D11" s="74"/>
      <c r="E11" s="75"/>
      <c r="F11" s="74" t="s">
        <v>547</v>
      </c>
      <c r="G11" s="182"/>
      <c r="H11" s="10"/>
      <c r="I11" s="10" t="s">
        <v>485</v>
      </c>
      <c r="J11" s="116" t="s">
        <v>548</v>
      </c>
      <c r="K11" s="41" t="s">
        <v>29</v>
      </c>
      <c r="L11" s="188">
        <v>45160</v>
      </c>
      <c r="M11" s="10"/>
      <c r="N11" s="100" t="s">
        <v>29</v>
      </c>
      <c r="O11" s="183"/>
      <c r="P11" s="116" t="s">
        <v>527</v>
      </c>
      <c r="Q11" s="185"/>
      <c r="R11" s="186"/>
      <c r="S11" s="41" t="s">
        <v>549</v>
      </c>
    </row>
    <row r="12" spans="1:19" ht="42" customHeight="1">
      <c r="A12" s="125"/>
      <c r="B12" s="119"/>
      <c r="C12" s="74"/>
      <c r="D12" s="74"/>
      <c r="E12" s="75"/>
      <c r="F12" s="74">
        <v>9895921459</v>
      </c>
      <c r="G12" s="182"/>
      <c r="H12" s="10"/>
      <c r="I12" s="10" t="s">
        <v>485</v>
      </c>
      <c r="J12" s="116" t="s">
        <v>550</v>
      </c>
      <c r="K12" s="41" t="s">
        <v>29</v>
      </c>
      <c r="L12" s="102">
        <v>45146</v>
      </c>
      <c r="M12" s="10"/>
      <c r="N12" s="100" t="s">
        <v>29</v>
      </c>
      <c r="O12" s="183"/>
      <c r="P12" s="116" t="s">
        <v>527</v>
      </c>
      <c r="Q12" s="185"/>
      <c r="R12" s="186"/>
      <c r="S12" s="41" t="s">
        <v>551</v>
      </c>
    </row>
    <row r="13" spans="1:19" ht="42" customHeight="1">
      <c r="A13" s="125"/>
      <c r="B13" s="119"/>
      <c r="C13" s="74"/>
      <c r="D13" s="74"/>
      <c r="E13" s="75"/>
      <c r="F13" s="74">
        <v>9896446597</v>
      </c>
      <c r="G13" s="182"/>
      <c r="H13" s="10"/>
      <c r="I13" s="10" t="s">
        <v>485</v>
      </c>
      <c r="J13" s="116" t="s">
        <v>550</v>
      </c>
      <c r="K13" s="41" t="s">
        <v>29</v>
      </c>
      <c r="L13" s="102">
        <v>45146</v>
      </c>
      <c r="M13" s="10"/>
      <c r="N13" s="100" t="s">
        <v>29</v>
      </c>
      <c r="O13" s="183"/>
      <c r="P13" s="116" t="s">
        <v>527</v>
      </c>
      <c r="Q13" s="185"/>
      <c r="R13" s="186"/>
      <c r="S13" s="41" t="s">
        <v>552</v>
      </c>
    </row>
    <row r="14" spans="1:19" ht="42" customHeight="1">
      <c r="A14" s="125"/>
      <c r="B14" s="119"/>
      <c r="C14" s="74"/>
      <c r="D14" s="74"/>
      <c r="E14" s="75"/>
      <c r="F14" s="74">
        <v>9897024293</v>
      </c>
      <c r="G14" s="182"/>
      <c r="H14" s="10"/>
      <c r="I14" s="10" t="s">
        <v>485</v>
      </c>
      <c r="J14" s="116" t="s">
        <v>550</v>
      </c>
      <c r="K14" s="41" t="s">
        <v>29</v>
      </c>
      <c r="L14" s="102">
        <v>45146</v>
      </c>
      <c r="M14" s="10"/>
      <c r="N14" s="100" t="s">
        <v>29</v>
      </c>
      <c r="O14" s="183"/>
      <c r="P14" s="116" t="s">
        <v>527</v>
      </c>
      <c r="Q14" s="185"/>
      <c r="R14" s="186"/>
      <c r="S14" s="41" t="s">
        <v>553</v>
      </c>
    </row>
    <row r="15" spans="1:19" ht="55.5" customHeight="1">
      <c r="A15" s="125"/>
      <c r="B15" s="119"/>
      <c r="C15" s="74"/>
      <c r="D15" s="74"/>
      <c r="E15" s="75"/>
      <c r="F15" s="74" t="s">
        <v>554</v>
      </c>
      <c r="G15" s="182"/>
      <c r="H15" s="10"/>
      <c r="I15" s="10" t="s">
        <v>485</v>
      </c>
      <c r="J15" s="116" t="s">
        <v>555</v>
      </c>
      <c r="K15" s="41" t="s">
        <v>29</v>
      </c>
      <c r="L15" s="102">
        <v>45142</v>
      </c>
      <c r="M15" s="10"/>
      <c r="N15" s="100" t="s">
        <v>29</v>
      </c>
      <c r="O15" s="183"/>
      <c r="P15" s="116" t="s">
        <v>527</v>
      </c>
      <c r="Q15" s="185"/>
      <c r="R15" s="186"/>
      <c r="S15" s="41" t="s">
        <v>556</v>
      </c>
    </row>
    <row r="16" spans="1:19" s="179" customFormat="1" ht="69.75" customHeight="1">
      <c r="A16" s="125"/>
      <c r="B16" s="119"/>
      <c r="C16" s="74"/>
      <c r="D16" s="74"/>
      <c r="E16" s="75"/>
      <c r="F16" s="74" t="s">
        <v>557</v>
      </c>
      <c r="G16" s="182"/>
      <c r="H16" s="10"/>
      <c r="I16" s="10" t="s">
        <v>558</v>
      </c>
      <c r="J16" s="116" t="s">
        <v>559</v>
      </c>
      <c r="K16" s="116" t="s">
        <v>560</v>
      </c>
      <c r="L16" s="190">
        <v>45277</v>
      </c>
      <c r="M16" s="10"/>
      <c r="N16" s="191" t="s">
        <v>561</v>
      </c>
      <c r="O16" s="183"/>
      <c r="P16" s="116" t="s">
        <v>527</v>
      </c>
      <c r="Q16" s="185"/>
      <c r="R16" s="186"/>
      <c r="S16" s="41" t="s">
        <v>562</v>
      </c>
    </row>
    <row r="17" spans="1:19" ht="13.5" customHeight="1">
      <c r="A17" s="192"/>
      <c r="B17" s="193"/>
      <c r="C17" s="194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5">
        <f>Q3</f>
        <v>500000</v>
      </c>
      <c r="R17" s="195">
        <f>R3</f>
        <v>127347.2</v>
      </c>
      <c r="S17" s="192"/>
    </row>
  </sheetData>
  <sheetProtection password="D2C0" sheet="1"/>
  <mergeCells count="11">
    <mergeCell ref="L1:Q1"/>
    <mergeCell ref="B3:B16"/>
    <mergeCell ref="C3:C16"/>
    <mergeCell ref="D3:D16"/>
    <mergeCell ref="E3:E16"/>
    <mergeCell ref="G3:G16"/>
    <mergeCell ref="H3:H16"/>
    <mergeCell ref="M3:M16"/>
    <mergeCell ref="O3:O16"/>
    <mergeCell ref="Q3:Q16"/>
    <mergeCell ref="R3:R16"/>
  </mergeCells>
  <printOptions gridLines="1"/>
  <pageMargins left="0.25" right="0.25" top="0.75" bottom="0.75" header="0.5118055555555555" footer="0.5118055555555555"/>
  <pageSetup horizontalDpi="300" verticalDpi="300" orientation="landscape" pageOrder="overThenDown" paperSize="77"/>
</worksheet>
</file>

<file path=xl/worksheets/sheet6.xml><?xml version="1.0" encoding="utf-8"?>
<worksheet xmlns="http://schemas.openxmlformats.org/spreadsheetml/2006/main" xmlns:r="http://schemas.openxmlformats.org/officeDocument/2006/relationships">
  <dimension ref="B1:R7"/>
  <sheetViews>
    <sheetView zoomScale="60" zoomScaleNormal="60" workbookViewId="0" topLeftCell="A1">
      <selection activeCell="D7" sqref="D7"/>
    </sheetView>
  </sheetViews>
  <sheetFormatPr defaultColWidth="8.00390625" defaultRowHeight="13.5" customHeight="1"/>
  <cols>
    <col min="1" max="1" width="8.8515625" style="1" customWidth="1"/>
    <col min="2" max="2" width="27.421875" style="68" customWidth="1"/>
    <col min="3" max="3" width="29.8515625" style="69" customWidth="1"/>
    <col min="4" max="4" width="13.00390625" style="1" customWidth="1"/>
    <col min="5" max="5" width="19.7109375" style="1" customWidth="1"/>
    <col min="6" max="6" width="16.140625" style="1" customWidth="1"/>
    <col min="7" max="7" width="10.57421875" style="1" customWidth="1"/>
    <col min="8" max="8" width="19.7109375" style="1" customWidth="1"/>
    <col min="9" max="9" width="16.421875" style="1" customWidth="1"/>
    <col min="10" max="10" width="19.7109375" style="1" customWidth="1"/>
    <col min="11" max="12" width="16.7109375" style="1" customWidth="1"/>
    <col min="13" max="13" width="19.7109375" style="1" customWidth="1"/>
    <col min="14" max="14" width="13.00390625" style="1" customWidth="1"/>
    <col min="15" max="15" width="12.421875" style="1" customWidth="1"/>
    <col min="16" max="17" width="19.7109375" style="1" customWidth="1"/>
    <col min="18" max="18" width="15.57421875" style="1" customWidth="1"/>
    <col min="19" max="19" width="19.7109375" style="1" customWidth="1"/>
    <col min="20" max="16384" width="8.8515625" style="1" customWidth="1"/>
  </cols>
  <sheetData>
    <row r="1" spans="2:18" ht="13.5" customHeight="1">
      <c r="B1" s="124"/>
      <c r="C1" s="180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96"/>
    </row>
    <row r="2" spans="2:18" ht="42" customHeight="1">
      <c r="B2" s="197" t="s">
        <v>257</v>
      </c>
      <c r="C2" s="72" t="s">
        <v>3</v>
      </c>
      <c r="D2" s="72" t="s">
        <v>4</v>
      </c>
      <c r="E2" s="72" t="s">
        <v>5</v>
      </c>
      <c r="F2" s="72" t="s">
        <v>6</v>
      </c>
      <c r="G2" s="72" t="s">
        <v>7</v>
      </c>
      <c r="H2" s="72" t="s">
        <v>8</v>
      </c>
      <c r="I2" s="72" t="s">
        <v>9</v>
      </c>
      <c r="J2" s="72" t="s">
        <v>258</v>
      </c>
      <c r="K2" s="72" t="s">
        <v>12</v>
      </c>
      <c r="L2" s="72" t="s">
        <v>13</v>
      </c>
      <c r="M2" s="72" t="s">
        <v>14</v>
      </c>
      <c r="N2" s="72" t="s">
        <v>15</v>
      </c>
      <c r="O2" s="72" t="s">
        <v>16</v>
      </c>
      <c r="P2" s="72" t="s">
        <v>17</v>
      </c>
      <c r="Q2" s="72" t="s">
        <v>18</v>
      </c>
      <c r="R2" s="198" t="s">
        <v>19</v>
      </c>
    </row>
    <row r="3" spans="2:18" ht="225.75" customHeight="1">
      <c r="B3" s="199" t="s">
        <v>563</v>
      </c>
      <c r="C3" s="76" t="s">
        <v>564</v>
      </c>
      <c r="D3" s="99" t="s">
        <v>565</v>
      </c>
      <c r="E3" s="99" t="s">
        <v>566</v>
      </c>
      <c r="F3" s="116" t="s">
        <v>567</v>
      </c>
      <c r="G3" s="200" t="s">
        <v>568</v>
      </c>
      <c r="H3" s="100" t="s">
        <v>226</v>
      </c>
      <c r="I3" s="116" t="s">
        <v>569</v>
      </c>
      <c r="J3" s="116" t="s">
        <v>570</v>
      </c>
      <c r="K3" s="200" t="s">
        <v>571</v>
      </c>
      <c r="L3" s="201" t="s">
        <v>572</v>
      </c>
      <c r="M3" s="99"/>
      <c r="N3" s="201" t="s">
        <v>573</v>
      </c>
      <c r="O3" s="116" t="s">
        <v>574</v>
      </c>
      <c r="P3" s="202">
        <v>1700000</v>
      </c>
      <c r="Q3" s="202">
        <v>0</v>
      </c>
      <c r="R3" s="203" t="s">
        <v>575</v>
      </c>
    </row>
    <row r="4" spans="2:18" ht="216.75" customHeight="1">
      <c r="B4" s="199" t="s">
        <v>563</v>
      </c>
      <c r="C4" s="76" t="s">
        <v>576</v>
      </c>
      <c r="D4" s="99" t="s">
        <v>565</v>
      </c>
      <c r="E4" s="99" t="s">
        <v>577</v>
      </c>
      <c r="F4" s="116" t="s">
        <v>567</v>
      </c>
      <c r="G4" s="200" t="s">
        <v>568</v>
      </c>
      <c r="H4" s="100" t="s">
        <v>226</v>
      </c>
      <c r="I4" s="99" t="s">
        <v>578</v>
      </c>
      <c r="J4" s="116" t="s">
        <v>570</v>
      </c>
      <c r="K4" s="200" t="s">
        <v>579</v>
      </c>
      <c r="L4" s="201" t="s">
        <v>580</v>
      </c>
      <c r="M4" s="99"/>
      <c r="N4" s="201" t="s">
        <v>581</v>
      </c>
      <c r="O4" s="116" t="s">
        <v>582</v>
      </c>
      <c r="P4" s="202">
        <v>730000</v>
      </c>
      <c r="Q4" s="202">
        <v>2270000</v>
      </c>
      <c r="R4" s="203" t="s">
        <v>583</v>
      </c>
    </row>
    <row r="5" spans="2:18" s="179" customFormat="1" ht="13.5" customHeight="1">
      <c r="B5" s="193"/>
      <c r="C5" s="204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26">
        <f>P3+P4</f>
        <v>2430000</v>
      </c>
      <c r="Q5" s="126">
        <f>Q3+Q4</f>
        <v>2270000</v>
      </c>
      <c r="R5" s="205"/>
    </row>
    <row r="7" spans="4:14" ht="27" customHeight="1">
      <c r="D7" s="108" t="s">
        <v>411</v>
      </c>
      <c r="E7" s="108"/>
      <c r="F7" s="108"/>
      <c r="G7" s="108"/>
      <c r="H7" s="108"/>
      <c r="I7" s="108"/>
      <c r="J7" s="108"/>
      <c r="K7" s="108"/>
      <c r="L7" s="108"/>
      <c r="M7" s="109"/>
      <c r="N7" s="109"/>
    </row>
  </sheetData>
  <sheetProtection password="D2C0" sheet="1"/>
  <printOptions gridLines="1"/>
  <pageMargins left="0.25" right="0.25" top="0.75" bottom="0.75" header="0.5118055555555555" footer="0.5118055555555555"/>
  <pageSetup horizontalDpi="300" verticalDpi="300" orientation="portrait" pageOrder="overThenDown" paperSize="77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60" zoomScaleNormal="60" workbookViewId="0" topLeftCell="A1">
      <selection activeCell="H9" sqref="H9"/>
    </sheetView>
  </sheetViews>
  <sheetFormatPr defaultColWidth="8.00390625" defaultRowHeight="13.5" customHeight="1"/>
  <cols>
    <col min="1" max="1" width="21.8515625" style="206" customWidth="1"/>
    <col min="2" max="2" width="22.421875" style="206" customWidth="1"/>
    <col min="3" max="5" width="19.421875" style="206" customWidth="1"/>
    <col min="6" max="6" width="19.8515625" style="206" customWidth="1"/>
    <col min="7" max="7" width="19.421875" style="206" customWidth="1"/>
    <col min="8" max="8" width="15.140625" style="206" customWidth="1"/>
    <col min="9" max="9" width="26.57421875" style="206" customWidth="1"/>
    <col min="10" max="10" width="15.57421875" style="206" customWidth="1"/>
    <col min="11" max="11" width="31.7109375" style="206" customWidth="1"/>
    <col min="12" max="12" width="24.421875" style="206" customWidth="1"/>
    <col min="13" max="13" width="14.00390625" style="206" customWidth="1"/>
    <col min="14" max="14" width="15.00390625" style="206" customWidth="1"/>
    <col min="15" max="16" width="19.421875" style="206" customWidth="1"/>
    <col min="17" max="17" width="22.00390625" style="206" customWidth="1"/>
    <col min="18" max="18" width="26.7109375" style="206" customWidth="1"/>
    <col min="19" max="16384" width="8.8515625" style="206" customWidth="1"/>
  </cols>
  <sheetData>
    <row r="1" spans="1:18" ht="13.5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66.75" customHeight="1">
      <c r="A2" s="208" t="s">
        <v>257</v>
      </c>
      <c r="B2" s="209" t="s">
        <v>3</v>
      </c>
      <c r="C2" s="209" t="s">
        <v>4</v>
      </c>
      <c r="D2" s="209" t="s">
        <v>5</v>
      </c>
      <c r="E2" s="209" t="s">
        <v>6</v>
      </c>
      <c r="F2" s="209" t="s">
        <v>7</v>
      </c>
      <c r="G2" s="209" t="s">
        <v>8</v>
      </c>
      <c r="H2" s="209" t="s">
        <v>9</v>
      </c>
      <c r="I2" s="209" t="s">
        <v>258</v>
      </c>
      <c r="J2" s="209" t="s">
        <v>11</v>
      </c>
      <c r="K2" s="209" t="s">
        <v>12</v>
      </c>
      <c r="L2" s="209" t="s">
        <v>13</v>
      </c>
      <c r="M2" s="209" t="s">
        <v>14</v>
      </c>
      <c r="N2" s="209" t="s">
        <v>15</v>
      </c>
      <c r="O2" s="209" t="s">
        <v>16</v>
      </c>
      <c r="P2" s="209" t="s">
        <v>17</v>
      </c>
      <c r="Q2" s="209" t="s">
        <v>18</v>
      </c>
      <c r="R2" s="209" t="s">
        <v>19</v>
      </c>
    </row>
    <row r="3" spans="1:18" ht="42" customHeight="1">
      <c r="A3" s="210" t="s">
        <v>584</v>
      </c>
      <c r="B3" s="211" t="s">
        <v>585</v>
      </c>
      <c r="C3" s="210" t="s">
        <v>586</v>
      </c>
      <c r="D3" s="212" t="s">
        <v>587</v>
      </c>
      <c r="E3" s="213" t="s">
        <v>588</v>
      </c>
      <c r="F3" s="212" t="s">
        <v>589</v>
      </c>
      <c r="G3" s="212" t="s">
        <v>590</v>
      </c>
      <c r="H3" s="210" t="s">
        <v>591</v>
      </c>
      <c r="I3" s="214" t="s">
        <v>592</v>
      </c>
      <c r="J3" s="214"/>
      <c r="K3" s="210" t="s">
        <v>593</v>
      </c>
      <c r="L3" s="210" t="s">
        <v>594</v>
      </c>
      <c r="M3" s="210" t="s">
        <v>595</v>
      </c>
      <c r="N3" s="215"/>
      <c r="O3" s="210" t="s">
        <v>596</v>
      </c>
      <c r="P3" s="216"/>
      <c r="Q3" s="217"/>
      <c r="R3" s="217" t="s">
        <v>597</v>
      </c>
    </row>
    <row r="4" spans="1:18" ht="156" customHeight="1">
      <c r="A4" s="218"/>
      <c r="B4" s="218"/>
      <c r="C4" s="210" t="s">
        <v>598</v>
      </c>
      <c r="D4" s="212" t="s">
        <v>587</v>
      </c>
      <c r="E4" s="219" t="s">
        <v>599</v>
      </c>
      <c r="F4" s="212" t="s">
        <v>589</v>
      </c>
      <c r="G4" s="212" t="s">
        <v>590</v>
      </c>
      <c r="H4" s="210" t="s">
        <v>591</v>
      </c>
      <c r="I4" s="220" t="s">
        <v>600</v>
      </c>
      <c r="J4" s="220"/>
      <c r="K4" s="220" t="s">
        <v>601</v>
      </c>
      <c r="L4" s="210" t="s">
        <v>594</v>
      </c>
      <c r="M4" s="210" t="s">
        <v>595</v>
      </c>
      <c r="N4" s="212"/>
      <c r="O4" s="212" t="s">
        <v>596</v>
      </c>
      <c r="P4" s="212"/>
      <c r="Q4" s="212"/>
      <c r="R4" s="221" t="s">
        <v>602</v>
      </c>
    </row>
    <row r="5" spans="1:18" ht="42" customHeight="1">
      <c r="A5" s="218"/>
      <c r="B5" s="218"/>
      <c r="C5" s="210"/>
      <c r="D5" s="218"/>
      <c r="E5" s="222"/>
      <c r="F5" s="212"/>
      <c r="G5" s="212"/>
      <c r="H5" s="223"/>
      <c r="I5" s="224"/>
      <c r="J5" s="224"/>
      <c r="K5" s="218"/>
      <c r="L5" s="225"/>
      <c r="M5" s="210"/>
      <c r="N5" s="218"/>
      <c r="O5" s="218"/>
      <c r="P5" s="226">
        <v>54950</v>
      </c>
      <c r="Q5" s="227">
        <v>0</v>
      </c>
      <c r="R5" s="228"/>
    </row>
    <row r="6" spans="1:18" ht="42" customHeight="1">
      <c r="A6" s="229" t="s">
        <v>584</v>
      </c>
      <c r="B6" s="230" t="s">
        <v>603</v>
      </c>
      <c r="C6" s="229" t="s">
        <v>604</v>
      </c>
      <c r="D6" s="231" t="s">
        <v>605</v>
      </c>
      <c r="E6" s="231" t="s">
        <v>606</v>
      </c>
      <c r="F6" s="231" t="s">
        <v>589</v>
      </c>
      <c r="G6" s="231" t="s">
        <v>607</v>
      </c>
      <c r="H6" s="229" t="s">
        <v>608</v>
      </c>
      <c r="I6" s="229" t="s">
        <v>609</v>
      </c>
      <c r="J6" s="229"/>
      <c r="K6" s="232" t="s">
        <v>610</v>
      </c>
      <c r="L6" s="233" t="s">
        <v>611</v>
      </c>
      <c r="M6" s="229" t="s">
        <v>595</v>
      </c>
      <c r="N6" s="231"/>
      <c r="O6" s="231" t="s">
        <v>596</v>
      </c>
      <c r="P6" s="234">
        <v>1031574</v>
      </c>
      <c r="Q6" s="235">
        <v>0</v>
      </c>
      <c r="R6" s="236" t="s">
        <v>612</v>
      </c>
    </row>
    <row r="7" spans="1:18" ht="42" customHeight="1">
      <c r="A7" s="229" t="s">
        <v>584</v>
      </c>
      <c r="B7" s="230" t="s">
        <v>613</v>
      </c>
      <c r="C7" s="229" t="s">
        <v>598</v>
      </c>
      <c r="D7" s="231" t="s">
        <v>614</v>
      </c>
      <c r="E7" s="231" t="s">
        <v>615</v>
      </c>
      <c r="F7" s="231" t="s">
        <v>589</v>
      </c>
      <c r="G7" s="231" t="s">
        <v>616</v>
      </c>
      <c r="H7" s="231" t="s">
        <v>617</v>
      </c>
      <c r="I7" s="237" t="s">
        <v>592</v>
      </c>
      <c r="J7" s="231"/>
      <c r="K7" s="232" t="s">
        <v>618</v>
      </c>
      <c r="L7" s="232" t="s">
        <v>619</v>
      </c>
      <c r="M7" s="229" t="s">
        <v>595</v>
      </c>
      <c r="N7" s="231"/>
      <c r="O7" s="231"/>
      <c r="P7" s="234">
        <v>516323</v>
      </c>
      <c r="Q7" s="235">
        <v>0</v>
      </c>
      <c r="R7" s="236" t="s">
        <v>620</v>
      </c>
    </row>
    <row r="8" spans="1:18" ht="131.25" customHeight="1">
      <c r="A8" s="229" t="s">
        <v>584</v>
      </c>
      <c r="B8" s="230" t="s">
        <v>621</v>
      </c>
      <c r="C8" s="229" t="s">
        <v>586</v>
      </c>
      <c r="D8" s="231" t="s">
        <v>622</v>
      </c>
      <c r="E8" s="231" t="s">
        <v>623</v>
      </c>
      <c r="F8" s="231" t="s">
        <v>589</v>
      </c>
      <c r="G8" s="231" t="s">
        <v>624</v>
      </c>
      <c r="H8" s="229" t="s">
        <v>591</v>
      </c>
      <c r="I8" s="237" t="s">
        <v>592</v>
      </c>
      <c r="J8" s="237"/>
      <c r="K8" s="231" t="s">
        <v>625</v>
      </c>
      <c r="L8" s="229" t="s">
        <v>626</v>
      </c>
      <c r="M8" s="229" t="s">
        <v>595</v>
      </c>
      <c r="N8" s="238">
        <v>45217</v>
      </c>
      <c r="O8" s="231" t="s">
        <v>596</v>
      </c>
      <c r="P8" s="234">
        <v>69000</v>
      </c>
      <c r="Q8" s="235">
        <v>0</v>
      </c>
      <c r="R8" s="236" t="s">
        <v>627</v>
      </c>
    </row>
    <row r="9" spans="1:18" ht="144.75" customHeight="1">
      <c r="A9" s="229" t="s">
        <v>584</v>
      </c>
      <c r="B9" s="230" t="s">
        <v>628</v>
      </c>
      <c r="C9" s="229"/>
      <c r="D9" s="231" t="s">
        <v>629</v>
      </c>
      <c r="E9" s="231"/>
      <c r="F9" s="231" t="s">
        <v>589</v>
      </c>
      <c r="G9" s="231" t="s">
        <v>590</v>
      </c>
      <c r="H9" s="231" t="s">
        <v>630</v>
      </c>
      <c r="I9" s="231"/>
      <c r="J9" s="231"/>
      <c r="K9" s="231"/>
      <c r="L9" s="231"/>
      <c r="M9" s="231"/>
      <c r="N9" s="231"/>
      <c r="O9" s="231" t="s">
        <v>596</v>
      </c>
      <c r="P9" s="239">
        <v>112627</v>
      </c>
      <c r="Q9" s="235">
        <v>0</v>
      </c>
      <c r="R9" s="236" t="s">
        <v>627</v>
      </c>
    </row>
    <row r="10" spans="1:18" ht="75.75" customHeight="1">
      <c r="A10" s="240" t="s">
        <v>584</v>
      </c>
      <c r="B10" s="241" t="s">
        <v>631</v>
      </c>
      <c r="C10" s="240"/>
      <c r="D10" s="242" t="s">
        <v>632</v>
      </c>
      <c r="E10" s="242"/>
      <c r="F10" s="242" t="s">
        <v>589</v>
      </c>
      <c r="G10" s="242" t="s">
        <v>633</v>
      </c>
      <c r="H10" s="242" t="s">
        <v>634</v>
      </c>
      <c r="I10" s="242"/>
      <c r="J10" s="242"/>
      <c r="K10" s="242"/>
      <c r="L10" s="242"/>
      <c r="M10" s="242"/>
      <c r="N10" s="242"/>
      <c r="O10" s="242"/>
      <c r="P10" s="243">
        <v>203435</v>
      </c>
      <c r="Q10" s="244">
        <v>0</v>
      </c>
      <c r="R10" s="245" t="s">
        <v>635</v>
      </c>
    </row>
    <row r="11" spans="1:18" ht="206.25" customHeight="1">
      <c r="A11" s="229" t="s">
        <v>584</v>
      </c>
      <c r="B11" s="230" t="s">
        <v>636</v>
      </c>
      <c r="C11" s="229" t="s">
        <v>598</v>
      </c>
      <c r="D11" s="231" t="s">
        <v>637</v>
      </c>
      <c r="E11" s="231" t="s">
        <v>638</v>
      </c>
      <c r="F11" s="231" t="s">
        <v>113</v>
      </c>
      <c r="G11" s="231" t="s">
        <v>639</v>
      </c>
      <c r="H11" s="229" t="s">
        <v>640</v>
      </c>
      <c r="I11" s="231" t="s">
        <v>641</v>
      </c>
      <c r="J11" s="229" t="s">
        <v>642</v>
      </c>
      <c r="K11" s="231" t="s">
        <v>643</v>
      </c>
      <c r="L11" s="231" t="s">
        <v>644</v>
      </c>
      <c r="M11" s="231"/>
      <c r="N11" s="231"/>
      <c r="O11" s="229" t="s">
        <v>645</v>
      </c>
      <c r="P11" s="235">
        <v>30000</v>
      </c>
      <c r="Q11" s="246"/>
      <c r="R11" s="247" t="s">
        <v>620</v>
      </c>
    </row>
    <row r="12" spans="1:18" ht="27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48">
        <f>SUM(P5:P11)</f>
        <v>2017909</v>
      </c>
      <c r="Q12" s="249">
        <f>SUM(Q5:Q10)</f>
        <v>0</v>
      </c>
      <c r="R12" s="250"/>
    </row>
  </sheetData>
  <sheetProtection password="D2C0" sheet="1"/>
  <mergeCells count="2">
    <mergeCell ref="H9:N9"/>
    <mergeCell ref="H10:L10"/>
  </mergeCells>
  <printOptions gridLines="1"/>
  <pageMargins left="0.25" right="0.25" top="0.75" bottom="0.75" header="0.5118055555555555" footer="0.5118055555555555"/>
  <pageSetup horizontalDpi="300" verticalDpi="300" orientation="landscape" pageOrder="overThenDown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2024-04-23T12:53:07Z</cp:lastPrinted>
  <dcterms:created xsi:type="dcterms:W3CDTF">2023-08-15T16:43:03Z</dcterms:created>
  <dcterms:modified xsi:type="dcterms:W3CDTF">2024-04-23T15:15:35Z</dcterms:modified>
  <cp:category/>
  <cp:version/>
  <cp:contentType/>
  <cp:contentStatus/>
  <cp:revision>103</cp:revision>
</cp:coreProperties>
</file>